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020" yWindow="45" windowWidth="14235" windowHeight="12675"/>
  </bookViews>
  <sheets>
    <sheet name="Доходы" sheetId="7" r:id="rId1"/>
    <sheet name="Расходы" sheetId="3" r:id="rId2"/>
    <sheet name="Источники" sheetId="4" r:id="rId3"/>
  </sheets>
  <definedNames>
    <definedName name="_xlnm.Print_Titles" localSheetId="2">Источники!$1:$5</definedName>
    <definedName name="_xlnm.Print_Titles" localSheetId="1">Расходы!$1:$4</definedName>
    <definedName name="_xlnm.Print_Area" localSheetId="0">Доходы!$A$2:$E$4</definedName>
    <definedName name="_xlnm.Print_Area" localSheetId="2">Источники!$A$1:$E$25</definedName>
    <definedName name="_xlnm.Print_Area" localSheetId="1">Расходы!$A$1:$E$281</definedName>
  </definedNames>
  <calcPr calcId="144525" refMode="R1C1"/>
</workbook>
</file>

<file path=xl/calcChain.xml><?xml version="1.0" encoding="utf-8"?>
<calcChain xmlns="http://schemas.openxmlformats.org/spreadsheetml/2006/main">
  <c r="E13" i="7" l="1"/>
  <c r="D14" i="3" l="1"/>
  <c r="D10" i="3"/>
  <c r="D9" i="3" s="1"/>
  <c r="D8" i="3" s="1"/>
  <c r="C8" i="3"/>
  <c r="C10" i="3"/>
  <c r="C9" i="3" s="1"/>
  <c r="C32" i="3"/>
  <c r="C38" i="3"/>
  <c r="C39" i="3"/>
  <c r="D39" i="3"/>
  <c r="D38" i="3" s="1"/>
  <c r="D32" i="3" s="1"/>
  <c r="C14" i="3"/>
  <c r="C15" i="3"/>
  <c r="C11" i="7"/>
  <c r="C10" i="7" s="1"/>
  <c r="C36" i="7"/>
  <c r="C34" i="7"/>
  <c r="C33" i="7" s="1"/>
  <c r="C31" i="7"/>
  <c r="C30" i="7"/>
  <c r="C26" i="7"/>
  <c r="C24" i="7"/>
  <c r="C22" i="7"/>
  <c r="C19" i="7"/>
  <c r="C16" i="7"/>
  <c r="C15" i="7" s="1"/>
  <c r="C21" i="7" l="1"/>
  <c r="C18" i="7" s="1"/>
  <c r="C9" i="7" s="1"/>
  <c r="C7" i="3"/>
  <c r="C5" i="3" s="1"/>
  <c r="C29" i="7"/>
  <c r="C28" i="7" s="1"/>
  <c r="D7" i="3"/>
  <c r="C38" i="7" l="1"/>
  <c r="C20" i="4" s="1"/>
  <c r="E52" i="3"/>
  <c r="E56" i="3"/>
  <c r="E57" i="3"/>
  <c r="E58" i="3"/>
  <c r="E61" i="3"/>
  <c r="E64" i="3"/>
  <c r="E67" i="3"/>
  <c r="E68" i="3"/>
  <c r="E69" i="3"/>
  <c r="E73" i="3"/>
  <c r="E74" i="3"/>
  <c r="E75" i="3"/>
  <c r="E78" i="3"/>
  <c r="E81" i="3"/>
  <c r="E82" i="3"/>
  <c r="E85" i="3"/>
  <c r="E89" i="3"/>
  <c r="E91" i="3"/>
  <c r="E92" i="3"/>
  <c r="E14" i="4" l="1"/>
  <c r="E6" i="3"/>
  <c r="E11" i="3"/>
  <c r="E12" i="3"/>
  <c r="E13" i="3"/>
  <c r="E20" i="3"/>
  <c r="E21" i="3"/>
  <c r="E22" i="3"/>
  <c r="E23" i="3"/>
  <c r="E26" i="3"/>
  <c r="E29" i="3"/>
  <c r="E30" i="3"/>
  <c r="E31" i="3"/>
  <c r="E35" i="3"/>
  <c r="E36" i="3"/>
  <c r="E37" i="3"/>
  <c r="E40" i="3"/>
  <c r="E43" i="3"/>
  <c r="E46" i="3"/>
  <c r="E47" i="3"/>
  <c r="E48" i="3"/>
  <c r="E95" i="3"/>
  <c r="E100" i="3"/>
  <c r="E101" i="3"/>
  <c r="E102" i="3"/>
  <c r="E105" i="3"/>
  <c r="E109" i="3"/>
  <c r="E110" i="3"/>
  <c r="E111" i="3"/>
  <c r="E114" i="3"/>
  <c r="E119" i="3"/>
  <c r="E123" i="3"/>
  <c r="E127" i="3"/>
  <c r="E130" i="3"/>
  <c r="E135" i="3"/>
  <c r="E136" i="3"/>
  <c r="E139" i="3"/>
  <c r="E143" i="3"/>
  <c r="E147" i="3"/>
  <c r="E10" i="3" l="1"/>
  <c r="D145" i="3" l="1"/>
  <c r="D144" i="3" l="1"/>
  <c r="D7" i="4"/>
  <c r="E7" i="4" s="1"/>
  <c r="D9" i="4"/>
  <c r="D13" i="4"/>
  <c r="E13" i="4" s="1"/>
  <c r="C7" i="4"/>
  <c r="C9" i="4"/>
  <c r="C13" i="4"/>
  <c r="E9" i="4" l="1"/>
  <c r="D94" i="3"/>
  <c r="D236" i="3"/>
  <c r="C94" i="3"/>
  <c r="C51" i="3"/>
  <c r="E94" i="3" l="1"/>
  <c r="C93" i="3"/>
  <c r="C50" i="3"/>
  <c r="D93" i="3"/>
  <c r="E93" i="3" l="1"/>
  <c r="C12" i="4" l="1"/>
  <c r="D12" i="4"/>
  <c r="E12" i="4" l="1"/>
  <c r="C11" i="4"/>
  <c r="D11" i="4"/>
  <c r="E11" i="4" s="1"/>
  <c r="D104" i="3"/>
  <c r="E104" i="3" s="1"/>
  <c r="C104" i="3"/>
  <c r="D15" i="3"/>
  <c r="E15" i="3" s="1"/>
  <c r="D34" i="3"/>
  <c r="D42" i="3"/>
  <c r="D45" i="3"/>
  <c r="D51" i="3"/>
  <c r="E51" i="3" s="1"/>
  <c r="D55" i="3"/>
  <c r="D60" i="3"/>
  <c r="D63" i="3"/>
  <c r="D66" i="3"/>
  <c r="D72" i="3"/>
  <c r="D77" i="3"/>
  <c r="D80" i="3"/>
  <c r="D84" i="3"/>
  <c r="D88" i="3"/>
  <c r="D90" i="3"/>
  <c r="D99" i="3"/>
  <c r="D108" i="3"/>
  <c r="D113" i="3"/>
  <c r="D118" i="3"/>
  <c r="D122" i="3"/>
  <c r="D126" i="3"/>
  <c r="D129" i="3"/>
  <c r="D134" i="3"/>
  <c r="D138" i="3"/>
  <c r="D142" i="3"/>
  <c r="E142" i="3" s="1"/>
  <c r="D150" i="3"/>
  <c r="D149" i="3" s="1"/>
  <c r="D153" i="3"/>
  <c r="D152" i="3" s="1"/>
  <c r="D158" i="3"/>
  <c r="D157" i="3" s="1"/>
  <c r="D156" i="3" s="1"/>
  <c r="D163" i="3"/>
  <c r="D166" i="3"/>
  <c r="D171" i="3"/>
  <c r="D170" i="3" s="1"/>
  <c r="D169" i="3" s="1"/>
  <c r="D176" i="3"/>
  <c r="D175" i="3" s="1"/>
  <c r="D179" i="3"/>
  <c r="D178" i="3" s="1"/>
  <c r="D182" i="3"/>
  <c r="D184" i="3"/>
  <c r="D188" i="3"/>
  <c r="D187" i="3" s="1"/>
  <c r="D191" i="3"/>
  <c r="D193" i="3"/>
  <c r="D198" i="3"/>
  <c r="D197" i="3" s="1"/>
  <c r="D201" i="3"/>
  <c r="D200" i="3" s="1"/>
  <c r="D206" i="3"/>
  <c r="D205" i="3" s="1"/>
  <c r="D208" i="3"/>
  <c r="D213" i="3"/>
  <c r="D212" i="3" s="1"/>
  <c r="D211" i="3" s="1"/>
  <c r="D210" i="3" s="1"/>
  <c r="D218" i="3"/>
  <c r="D217" i="3" s="1"/>
  <c r="D216" i="3" s="1"/>
  <c r="D221" i="3"/>
  <c r="D220" i="3" s="1"/>
  <c r="D225" i="3"/>
  <c r="D224" i="3" s="1"/>
  <c r="D228" i="3"/>
  <c r="D227" i="3" s="1"/>
  <c r="D232" i="3"/>
  <c r="D241" i="3"/>
  <c r="D240" i="3" s="1"/>
  <c r="D244" i="3"/>
  <c r="D243" i="3" s="1"/>
  <c r="D248" i="3"/>
  <c r="D247" i="3" s="1"/>
  <c r="D251" i="3"/>
  <c r="D250" i="3" s="1"/>
  <c r="D257" i="3"/>
  <c r="D256" i="3" s="1"/>
  <c r="D255" i="3" s="1"/>
  <c r="D262" i="3"/>
  <c r="D261" i="3" s="1"/>
  <c r="D264" i="3"/>
  <c r="D266" i="3"/>
  <c r="D270" i="3"/>
  <c r="D269" i="3" s="1"/>
  <c r="D275" i="3"/>
  <c r="D274" i="3" s="1"/>
  <c r="D273" i="3" s="1"/>
  <c r="D272" i="3" s="1"/>
  <c r="D281" i="3"/>
  <c r="D280" i="3" s="1"/>
  <c r="D279" i="3" s="1"/>
  <c r="D278" i="3" s="1"/>
  <c r="C281" i="3"/>
  <c r="C280" i="3" s="1"/>
  <c r="C279" i="3" s="1"/>
  <c r="C278" i="3" s="1"/>
  <c r="C275" i="3"/>
  <c r="C274" i="3" s="1"/>
  <c r="C273" i="3" s="1"/>
  <c r="C272" i="3" s="1"/>
  <c r="C267" i="3"/>
  <c r="C266" i="3" s="1"/>
  <c r="C270" i="3"/>
  <c r="C269" i="3" s="1"/>
  <c r="C264" i="3"/>
  <c r="C262" i="3"/>
  <c r="C261" i="3" s="1"/>
  <c r="C257" i="3"/>
  <c r="C256" i="3" s="1"/>
  <c r="C255" i="3" s="1"/>
  <c r="C236" i="3"/>
  <c r="C251" i="3"/>
  <c r="C250" i="3" s="1"/>
  <c r="C248" i="3"/>
  <c r="C247" i="3" s="1"/>
  <c r="C244" i="3"/>
  <c r="C243" i="3" s="1"/>
  <c r="C241" i="3"/>
  <c r="C240" i="3" s="1"/>
  <c r="C232" i="3"/>
  <c r="C225" i="3"/>
  <c r="C224" i="3" s="1"/>
  <c r="C228" i="3"/>
  <c r="C227" i="3" s="1"/>
  <c r="C221" i="3"/>
  <c r="C220" i="3" s="1"/>
  <c r="C218" i="3"/>
  <c r="C217" i="3" s="1"/>
  <c r="C216" i="3" s="1"/>
  <c r="C213" i="3"/>
  <c r="C212" i="3" s="1"/>
  <c r="C211" i="3" s="1"/>
  <c r="C210" i="3" s="1"/>
  <c r="C206" i="3"/>
  <c r="C205" i="3" s="1"/>
  <c r="C208" i="3"/>
  <c r="C201" i="3"/>
  <c r="C200" i="3" s="1"/>
  <c r="C198" i="3"/>
  <c r="C197" i="3" s="1"/>
  <c r="C193" i="3"/>
  <c r="C191" i="3"/>
  <c r="C188" i="3"/>
  <c r="C187" i="3" s="1"/>
  <c r="C184" i="3"/>
  <c r="C182" i="3"/>
  <c r="C176" i="3"/>
  <c r="C175" i="3" s="1"/>
  <c r="C179" i="3"/>
  <c r="C178" i="3" s="1"/>
  <c r="C171" i="3"/>
  <c r="C170" i="3" s="1"/>
  <c r="C169" i="3" s="1"/>
  <c r="C166" i="3"/>
  <c r="C163" i="3"/>
  <c r="C158" i="3"/>
  <c r="C157" i="3" s="1"/>
  <c r="C156" i="3" s="1"/>
  <c r="C153" i="3"/>
  <c r="C152" i="3" s="1"/>
  <c r="C150" i="3"/>
  <c r="C149" i="3" s="1"/>
  <c r="C146" i="3"/>
  <c r="E146" i="3" s="1"/>
  <c r="C142" i="3"/>
  <c r="C134" i="3"/>
  <c r="E134" i="3" l="1"/>
  <c r="E126" i="3"/>
  <c r="D223" i="3"/>
  <c r="D8" i="4"/>
  <c r="E8" i="4" s="1"/>
  <c r="D10" i="4"/>
  <c r="E10" i="4" s="1"/>
  <c r="C8" i="4"/>
  <c r="C10" i="4"/>
  <c r="D190" i="3"/>
  <c r="D186" i="3" s="1"/>
  <c r="D128" i="3"/>
  <c r="D112" i="3"/>
  <c r="D87" i="3"/>
  <c r="D71" i="3"/>
  <c r="D54" i="3"/>
  <c r="D103" i="3"/>
  <c r="C133" i="3"/>
  <c r="D141" i="3"/>
  <c r="D125" i="3"/>
  <c r="D107" i="3"/>
  <c r="D83" i="3"/>
  <c r="D65" i="3"/>
  <c r="D50" i="3"/>
  <c r="E50" i="3" s="1"/>
  <c r="D33" i="3"/>
  <c r="E14" i="3"/>
  <c r="C141" i="3"/>
  <c r="C231" i="3"/>
  <c r="C230" i="3" s="1"/>
  <c r="D137" i="3"/>
  <c r="D121" i="3"/>
  <c r="D98" i="3"/>
  <c r="D79" i="3"/>
  <c r="D62" i="3"/>
  <c r="D44" i="3"/>
  <c r="C145" i="3"/>
  <c r="E145" i="3" s="1"/>
  <c r="D133" i="3"/>
  <c r="D117" i="3"/>
  <c r="D76" i="3"/>
  <c r="D59" i="3"/>
  <c r="D41" i="3"/>
  <c r="C103" i="3"/>
  <c r="C223" i="3"/>
  <c r="C260" i="3"/>
  <c r="C254" i="3" s="1"/>
  <c r="C181" i="3"/>
  <c r="C174" i="3" s="1"/>
  <c r="C204" i="3"/>
  <c r="C190" i="3"/>
  <c r="C186" i="3" s="1"/>
  <c r="C162" i="3"/>
  <c r="C161" i="3" s="1"/>
  <c r="C148" i="3"/>
  <c r="D231" i="3"/>
  <c r="D230" i="3" s="1"/>
  <c r="D204" i="3"/>
  <c r="D181" i="3"/>
  <c r="D174" i="3" s="1"/>
  <c r="D162" i="3"/>
  <c r="D161" i="3" s="1"/>
  <c r="D260" i="3"/>
  <c r="D254" i="3" s="1"/>
  <c r="D196" i="3"/>
  <c r="D148" i="3"/>
  <c r="C196" i="3"/>
  <c r="C138" i="3"/>
  <c r="E138" i="3" s="1"/>
  <c r="C129" i="3"/>
  <c r="E129" i="3" s="1"/>
  <c r="C126" i="3"/>
  <c r="C122" i="3"/>
  <c r="E122" i="3" s="1"/>
  <c r="C118" i="3"/>
  <c r="E118" i="3" s="1"/>
  <c r="C113" i="3"/>
  <c r="E113" i="3" s="1"/>
  <c r="C108" i="3"/>
  <c r="E108" i="3" s="1"/>
  <c r="C99" i="3"/>
  <c r="E99" i="3" s="1"/>
  <c r="C90" i="3"/>
  <c r="E90" i="3" s="1"/>
  <c r="C88" i="3"/>
  <c r="E88" i="3" s="1"/>
  <c r="E133" i="3" l="1"/>
  <c r="E103" i="3"/>
  <c r="E141" i="3"/>
  <c r="D215" i="3"/>
  <c r="D70" i="3"/>
  <c r="D106" i="3"/>
  <c r="D124" i="3"/>
  <c r="C107" i="3"/>
  <c r="E107" i="3" s="1"/>
  <c r="C125" i="3"/>
  <c r="E125" i="3" s="1"/>
  <c r="D116" i="3"/>
  <c r="D97" i="3"/>
  <c r="C128" i="3"/>
  <c r="E128" i="3" s="1"/>
  <c r="D49" i="3"/>
  <c r="E49" i="3" s="1"/>
  <c r="C117" i="3"/>
  <c r="E117" i="3" s="1"/>
  <c r="C137" i="3"/>
  <c r="E137" i="3" s="1"/>
  <c r="D120" i="3"/>
  <c r="C144" i="3"/>
  <c r="E144" i="3" s="1"/>
  <c r="C87" i="3"/>
  <c r="E87" i="3" s="1"/>
  <c r="C112" i="3"/>
  <c r="E112" i="3" s="1"/>
  <c r="D53" i="3"/>
  <c r="D132" i="3"/>
  <c r="C98" i="3"/>
  <c r="E98" i="3" s="1"/>
  <c r="C121" i="3"/>
  <c r="E121" i="3" s="1"/>
  <c r="D86" i="3"/>
  <c r="C140" i="3"/>
  <c r="D140" i="3"/>
  <c r="E140" i="3" s="1"/>
  <c r="D195" i="3"/>
  <c r="C215" i="3"/>
  <c r="C195" i="3"/>
  <c r="C155" i="3"/>
  <c r="D155" i="3"/>
  <c r="C84" i="3"/>
  <c r="E84" i="3" s="1"/>
  <c r="C80" i="3"/>
  <c r="E80" i="3" s="1"/>
  <c r="C77" i="3"/>
  <c r="E77" i="3" s="1"/>
  <c r="C72" i="3"/>
  <c r="E72" i="3" s="1"/>
  <c r="C66" i="3"/>
  <c r="E66" i="3" s="1"/>
  <c r="C63" i="3"/>
  <c r="E63" i="3" s="1"/>
  <c r="C60" i="3"/>
  <c r="E60" i="3" s="1"/>
  <c r="C55" i="3"/>
  <c r="E55" i="3" s="1"/>
  <c r="C45" i="3"/>
  <c r="E45" i="3" s="1"/>
  <c r="E39" i="3"/>
  <c r="C42" i="3"/>
  <c r="E42" i="3" s="1"/>
  <c r="C34" i="3"/>
  <c r="E34" i="3" s="1"/>
  <c r="C28" i="3"/>
  <c r="E28" i="3" s="1"/>
  <c r="C25" i="3"/>
  <c r="E25" i="3" s="1"/>
  <c r="C19" i="3"/>
  <c r="E19" i="3" s="1"/>
  <c r="E132" i="3" l="1"/>
  <c r="C86" i="3"/>
  <c r="E86" i="3" s="1"/>
  <c r="D131" i="3"/>
  <c r="D5" i="3" s="1"/>
  <c r="D115" i="3"/>
  <c r="C106" i="3"/>
  <c r="E106" i="3" s="1"/>
  <c r="D96" i="3"/>
  <c r="C124" i="3"/>
  <c r="E124" i="3" s="1"/>
  <c r="C33" i="3"/>
  <c r="C71" i="3"/>
  <c r="E71" i="3" s="1"/>
  <c r="C18" i="3"/>
  <c r="E18" i="3" s="1"/>
  <c r="C41" i="3"/>
  <c r="E41" i="3" s="1"/>
  <c r="C76" i="3"/>
  <c r="E76" i="3" s="1"/>
  <c r="C132" i="3"/>
  <c r="C24" i="3"/>
  <c r="E24" i="3" s="1"/>
  <c r="C62" i="3"/>
  <c r="E62" i="3" s="1"/>
  <c r="C79" i="3"/>
  <c r="E79" i="3" s="1"/>
  <c r="C54" i="3"/>
  <c r="E54" i="3" s="1"/>
  <c r="C59" i="3"/>
  <c r="E59" i="3" s="1"/>
  <c r="C97" i="3"/>
  <c r="E97" i="3" s="1"/>
  <c r="C27" i="3"/>
  <c r="E27" i="3" s="1"/>
  <c r="C44" i="3"/>
  <c r="E44" i="3" s="1"/>
  <c r="C65" i="3"/>
  <c r="E65" i="3" s="1"/>
  <c r="C83" i="3"/>
  <c r="E83" i="3" s="1"/>
  <c r="C120" i="3"/>
  <c r="E120" i="3" s="1"/>
  <c r="C116" i="3"/>
  <c r="E116" i="3" s="1"/>
  <c r="E148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10" i="3"/>
  <c r="E211" i="3"/>
  <c r="E212" i="3"/>
  <c r="E213" i="3"/>
  <c r="E214" i="3"/>
  <c r="E215" i="3"/>
  <c r="E216" i="3"/>
  <c r="E217" i="3"/>
  <c r="E218" i="3"/>
  <c r="E219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50" i="3"/>
  <c r="E251" i="3"/>
  <c r="E252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9" i="3"/>
  <c r="E270" i="3"/>
  <c r="E271" i="3"/>
  <c r="E272" i="3"/>
  <c r="E273" i="3"/>
  <c r="E274" i="3"/>
  <c r="E275" i="3"/>
  <c r="E276" i="3"/>
  <c r="E277" i="3"/>
  <c r="D24" i="4" l="1"/>
  <c r="D23" i="4" s="1"/>
  <c r="D22" i="4" s="1"/>
  <c r="D21" i="4" s="1"/>
  <c r="E38" i="3"/>
  <c r="E33" i="3"/>
  <c r="E8" i="3"/>
  <c r="E9" i="3"/>
  <c r="E32" i="3"/>
  <c r="C70" i="3"/>
  <c r="E70" i="3" s="1"/>
  <c r="C96" i="3"/>
  <c r="E96" i="3" s="1"/>
  <c r="C53" i="3"/>
  <c r="E53" i="3" s="1"/>
  <c r="C115" i="3"/>
  <c r="E115" i="3" s="1"/>
  <c r="C17" i="3"/>
  <c r="E17" i="3" s="1"/>
  <c r="C131" i="3"/>
  <c r="E131" i="3" s="1"/>
  <c r="E7" i="3" l="1"/>
  <c r="E5" i="3" l="1"/>
  <c r="C24" i="4"/>
  <c r="E24" i="4" s="1"/>
  <c r="C23" i="4" l="1"/>
  <c r="E23" i="4" s="1"/>
  <c r="C22" i="4" l="1"/>
  <c r="C21" i="4" s="1"/>
  <c r="E21" i="4" s="1"/>
  <c r="C19" i="4"/>
  <c r="E22" i="4" l="1"/>
  <c r="C18" i="4"/>
  <c r="C16" i="4"/>
  <c r="C17" i="4" l="1"/>
  <c r="C15" i="4"/>
  <c r="C6" i="4" l="1"/>
  <c r="E12" i="7"/>
  <c r="D11" i="7"/>
  <c r="E11" i="7" s="1"/>
  <c r="D10" i="7" l="1"/>
  <c r="E10" i="7" l="1"/>
  <c r="D19" i="7"/>
  <c r="E19" i="7" s="1"/>
  <c r="E20" i="7"/>
  <c r="D22" i="7"/>
  <c r="E23" i="7"/>
  <c r="E22" i="7" l="1"/>
  <c r="D24" i="7"/>
  <c r="E24" i="7" s="1"/>
  <c r="E25" i="7"/>
  <c r="D21" i="7" l="1"/>
  <c r="E21" i="7" s="1"/>
  <c r="D18" i="7" l="1"/>
  <c r="E18" i="7" s="1"/>
  <c r="D16" i="7"/>
  <c r="D15" i="7" s="1"/>
  <c r="E17" i="7"/>
  <c r="E15" i="7" l="1"/>
  <c r="E16" i="7"/>
  <c r="D26" i="7"/>
  <c r="E26" i="7" s="1"/>
  <c r="E27" i="7"/>
  <c r="D9" i="7" l="1"/>
  <c r="D31" i="7"/>
  <c r="E31" i="7" s="1"/>
  <c r="E32" i="7"/>
  <c r="E9" i="7" l="1"/>
  <c r="D30" i="7"/>
  <c r="E30" i="7" l="1"/>
  <c r="D34" i="7"/>
  <c r="E34" i="7" s="1"/>
  <c r="E35" i="7"/>
  <c r="D33" i="7" l="1"/>
  <c r="E33" i="7" l="1"/>
  <c r="D29" i="7"/>
  <c r="E29" i="7" l="1"/>
  <c r="D36" i="7"/>
  <c r="D28" i="7" s="1"/>
  <c r="D38" i="7" s="1"/>
  <c r="E37" i="7"/>
  <c r="E28" i="7" l="1"/>
  <c r="E36" i="7"/>
  <c r="E38" i="7" l="1"/>
  <c r="D20" i="4"/>
  <c r="D16" i="4" l="1"/>
  <c r="D19" i="4"/>
  <c r="E20" i="4"/>
  <c r="D18" i="4" l="1"/>
  <c r="E19" i="4"/>
  <c r="D15" i="4"/>
  <c r="E16" i="4"/>
  <c r="D6" i="4" l="1"/>
  <c r="E6" i="4" s="1"/>
  <c r="E15" i="4"/>
  <c r="D17" i="4"/>
  <c r="E17" i="4" s="1"/>
  <c r="E18" i="4"/>
</calcChain>
</file>

<file path=xl/sharedStrings.xml><?xml version="1.0" encoding="utf-8"?>
<sst xmlns="http://schemas.openxmlformats.org/spreadsheetml/2006/main" count="680" uniqueCount="479">
  <si>
    <t>Наименование 
показателя</t>
  </si>
  <si>
    <t>1</t>
  </si>
  <si>
    <t>3</t>
  </si>
  <si>
    <t>4</t>
  </si>
  <si>
    <t>5</t>
  </si>
  <si>
    <t>6</t>
  </si>
  <si>
    <t>х</t>
  </si>
  <si>
    <t xml:space="preserve">в том числе: 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</si>
  <si>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</si>
  <si>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</si>
  <si>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</si>
  <si>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</si>
  <si>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</si>
  <si>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</si>
  <si>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</si>
  <si>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</si>
  <si>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</si>
  <si>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</si>
  <si>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</si>
  <si>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</si>
  <si>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</si>
  <si>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</si>
  <si>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000 0102 0000000000 122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</si>
  <si>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</si>
  <si>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</si>
  <si>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Закупка товаров, работ и услуг для обеспечения государственных (муниципальных) нужд</t>
  </si>
  <si>
    <t xml:space="preserve"> 000 0102 0000000000 200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</si>
  <si>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</si>
  <si>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000 0102 0000000000 240</t>
  </si>
  <si>
    <t xml:space="preserve">  Прочая закупка товаров, работ и услуг для обеспечения государственных (муниципальных) нужд</t>
  </si>
  <si>
    <t xml:space="preserve"> 000 0102 0000000000 244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</si>
  <si>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</si>
  <si>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</si>
  <si>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</si>
  <si>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</si>
  <si>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налога на имущество организаций и земельного налога</t>
  </si>
  <si>
    <t xml:space="preserve">  Уплата иных платежей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</si>
  <si>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</si>
  <si>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</si>
  <si>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</si>
  <si>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</si>
  <si>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</si>
  <si>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</si>
  <si>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</si>
  <si>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</si>
  <si>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</si>
  <si>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</si>
  <si>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Социальное обеспечение и иные выплаты населению</t>
  </si>
  <si>
    <t xml:space="preserve"> 000 0104 0000000000 300</t>
  </si>
  <si>
    <t xml:space="preserve">  Социальные выплаты гражданам, кроме публичных нормативных социальных выплат</t>
  </si>
  <si>
    <t xml:space="preserve"> 000 0104 0000000000 320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</si>
  <si>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</si>
  <si>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000 0104 0000000000 321</t>
  </si>
  <si>
    <t xml:space="preserve"> 000 0104 0000000000 851</t>
  </si>
  <si>
    <t xml:space="preserve">  Уплата прочих налогов, сборов</t>
  </si>
  <si>
    <t xml:space="preserve"> 000 0104 0000000000 852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</si>
  <si>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</si>
  <si>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</si>
  <si>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</si>
  <si>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</si>
  <si>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</si>
  <si>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</si>
  <si>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</si>
  <si>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</si>
  <si>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</si>
  <si>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</si>
  <si>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000 0106 0000000000 300</t>
  </si>
  <si>
    <t xml:space="preserve"> 000 0106 0000000000 320</t>
  </si>
  <si>
    <t xml:space="preserve"> 000 0106 0000000000 321</t>
  </si>
  <si>
    <t xml:space="preserve"> 000 0106 0000000000 800</t>
  </si>
  <si>
    <t xml:space="preserve"> 000 0106 0000000000 850</t>
  </si>
  <si>
    <t xml:space="preserve"> 000 0106 0000000000 851</t>
  </si>
  <si>
    <t xml:space="preserve"> 000 0106 0000000000 852</t>
  </si>
  <si>
    <t xml:space="preserve"> 000 0106 0000000000 853</t>
  </si>
  <si>
    <t xml:space="preserve">  Обеспечение проведения выборов и референдумов</t>
  </si>
  <si>
    <t xml:space="preserve"> 000 0107 0000000000 000</t>
  </si>
  <si>
    <t xml:space="preserve"> 000 0107 0000000000 100</t>
  </si>
  <si>
    <t xml:space="preserve"> 000 0107 0000000000 120</t>
  </si>
  <si>
    <t xml:space="preserve"> 000 0107 0000000000 121</t>
  </si>
  <si>
    <t xml:space="preserve"> 000 0107 0000000000 122</t>
  </si>
  <si>
    <t xml:space="preserve"> 000 0107 0000000000 129</t>
  </si>
  <si>
    <t xml:space="preserve"> 000 0107 0000000000 200</t>
  </si>
  <si>
    <t xml:space="preserve"> 000 0107 0000000000 240</t>
  </si>
  <si>
    <t xml:space="preserve"> 000 0107 0000000000 244</t>
  </si>
  <si>
    <t xml:space="preserve"> 000 0107 0000000000 800</t>
  </si>
  <si>
    <t xml:space="preserve"> 000 0107 0000000000 850</t>
  </si>
  <si>
    <t xml:space="preserve"> 000 0107 0000000000 853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</si>
  <si>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</si>
  <si>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</si>
  <si>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</si>
  <si>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</si>
  <si>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</si>
  <si>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</si>
  <si>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</si>
  <si>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</si>
  <si>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</si>
  <si>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</si>
  <si>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000 0113 0000000000 300</t>
  </si>
  <si>
    <t xml:space="preserve">  Иные выплаты населению</t>
  </si>
  <si>
    <t xml:space="preserve"> 000 0113 0000000000 360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</si>
  <si>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</si>
  <si>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</si>
  <si>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Органы юстиции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</si>
  <si>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</si>
  <si>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</si>
  <si>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</si>
  <si>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</si>
  <si>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000 0304 0000000000 122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</si>
  <si>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</si>
  <si>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</si>
  <si>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</si>
  <si>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</si>
  <si>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</si>
  <si>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</si>
  <si>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000 0309 0000000000 100</t>
  </si>
  <si>
    <t xml:space="preserve"> 000 0309 0000000000 120</t>
  </si>
  <si>
    <t xml:space="preserve"> 000 0309 0000000000 121</t>
  </si>
  <si>
    <t xml:space="preserve"> 000 0309 0000000000 122</t>
  </si>
  <si>
    <t xml:space="preserve"> 000 0309 0000000000 129</t>
  </si>
  <si>
    <t xml:space="preserve"> 000 0309 0000000000 200</t>
  </si>
  <si>
    <t xml:space="preserve"> 000 0309 0000000000 240</t>
  </si>
  <si>
    <t xml:space="preserve"> 000 0309 0000000000 244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</si>
  <si>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</si>
  <si>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</si>
  <si>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</si>
  <si>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</si>
  <si>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</si>
  <si>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</si>
  <si>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000 0405 0000000000 810</t>
  </si>
  <si>
    <t xml:space="preserve">  Иные 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</si>
  <si>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 xml:space="preserve"> 000 0405 0000000000 814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</si>
  <si>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</si>
  <si>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</si>
  <si>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</si>
  <si>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</si>
  <si>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</si>
  <si>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Межбюджетные трансферты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</si>
  <si>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</si>
  <si>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</si>
  <si>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</si>
  <si>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</si>
  <si>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</si>
  <si>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</si>
  <si>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</si>
  <si>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000 0412 0000000000 814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</si>
  <si>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</si>
  <si>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</si>
  <si>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</si>
  <si>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</si>
  <si>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</si>
  <si>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</si>
  <si>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</si>
  <si>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</si>
  <si>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</si>
  <si>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 Коммунальное хозяйство</t>
  </si>
  <si>
    <t xml:space="preserve"> 000 0502 0000000000 000</t>
  </si>
  <si>
    <t xml:space="preserve"> 000 0502 0000000000 800</t>
  </si>
  <si>
    <t xml:space="preserve"> 000 0502 0000000000 810</t>
  </si>
  <si>
    <t xml:space="preserve"> 000 0502 0000000000 814</t>
  </si>
  <si>
    <t xml:space="preserve">  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</si>
  <si>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</si>
  <si>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</si>
  <si>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</si>
  <si>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 Другие вопросы в области жилищно-коммунального хозяйства</t>
  </si>
  <si>
    <t xml:space="preserve"> 000 0505 0000000000 000</t>
  </si>
  <si>
    <t xml:space="preserve"> 000 0505 0000000000 800</t>
  </si>
  <si>
    <t xml:space="preserve"> 000 0505 0000000000 810</t>
  </si>
  <si>
    <t xml:space="preserve"> 000 0505 0000000000 814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</si>
  <si>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</si>
  <si>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</si>
  <si>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</si>
  <si>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</si>
  <si>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 Предоставление субсидий бюджетным, автономным учреждениям и иным некоммерческим организациям</t>
  </si>
  <si>
    <t xml:space="preserve"> 000 0701 0000000000 600</t>
  </si>
  <si>
    <t xml:space="preserve">  Субсидии бюджетным учреждениям</t>
  </si>
  <si>
    <t xml:space="preserve"> 000 0701 0000000000 610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</si>
  <si>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</si>
  <si>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</si>
  <si>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 xml:space="preserve">  Субсидии бюджетным учреждениям на иные цели</t>
  </si>
  <si>
    <t xml:space="preserve"> 000 0701 0000000000 612</t>
  </si>
  <si>
    <t xml:space="preserve">  Общее образование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</si>
  <si>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</si>
  <si>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</si>
  <si>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</si>
  <si>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</si>
  <si>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</si>
  <si>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Субсидии автономным учреждениям</t>
  </si>
  <si>
    <t xml:space="preserve"> 000 0702 0000000000 620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</si>
  <si>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</si>
  <si>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000 0702 0000000000 621</t>
  </si>
  <si>
    <t xml:space="preserve">  Субсидии автономным учреждениям на иные цели</t>
  </si>
  <si>
    <t xml:space="preserve"> 000 0702 0000000000 622</t>
  </si>
  <si>
    <t xml:space="preserve">  Начальное профессиональное образование</t>
  </si>
  <si>
    <t xml:space="preserve"> 000 0703 0000000000 000</t>
  </si>
  <si>
    <t xml:space="preserve"> 000 0703 0000000000 600</t>
  </si>
  <si>
    <t xml:space="preserve"> 000 0703 0000000000 620</t>
  </si>
  <si>
    <t xml:space="preserve"> 000 0703 0000000000 621</t>
  </si>
  <si>
    <t xml:space="preserve"> 000 0703 0000000000 622</t>
  </si>
  <si>
    <t xml:space="preserve">  Молодежная политика и оздоровление детей</t>
  </si>
  <si>
    <t xml:space="preserve"> 000 0707 0000000000 000</t>
  </si>
  <si>
    <t xml:space="preserve"> 000 0707 0000000000 100</t>
  </si>
  <si>
    <t xml:space="preserve"> 000 0707 0000000000 120</t>
  </si>
  <si>
    <t xml:space="preserve"> 000 0707 0000000000 123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</si>
  <si>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</si>
  <si>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</si>
  <si>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</si>
  <si>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</si>
  <si>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</si>
  <si>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</si>
  <si>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000 0707 0000000000 620</t>
  </si>
  <si>
    <t xml:space="preserve"> 000 0707 0000000000 622</t>
  </si>
  <si>
    <t xml:space="preserve">  Другие вопросы в области образования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</si>
  <si>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</si>
  <si>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</si>
  <si>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</si>
  <si>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</si>
  <si>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</si>
  <si>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</si>
  <si>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</si>
  <si>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000 0709 0000000000 620</t>
  </si>
  <si>
    <t xml:space="preserve"> 000 0709 0000000000 622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</si>
  <si>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</si>
  <si>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</si>
  <si>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</si>
  <si>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</si>
  <si>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</si>
  <si>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</si>
  <si>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</si>
  <si>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</si>
  <si>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000 0801 0000000000 620</t>
  </si>
  <si>
    <t xml:space="preserve"> 000 0801 0000000000 621</t>
  </si>
  <si>
    <t xml:space="preserve"> 000 0801 0000000000 622</t>
  </si>
  <si>
    <t xml:space="preserve">  Другие вопросы в области культуры, кинематографии</t>
  </si>
  <si>
    <t xml:space="preserve"> 000 0804 0000000000 000</t>
  </si>
  <si>
    <t xml:space="preserve"> 000 0804 0000000000 200</t>
  </si>
  <si>
    <t xml:space="preserve"> 000 0804 0000000000 240</t>
  </si>
  <si>
    <t xml:space="preserve"> 000 0804 0000000000 244</t>
  </si>
  <si>
    <t xml:space="preserve">  ЗДРАВООХРАНЕНИЕ</t>
  </si>
  <si>
    <t xml:space="preserve"> 000 0900 0000000000 000</t>
  </si>
  <si>
    <t xml:space="preserve">  Санитарно-эпидемиологическое благополучие</t>
  </si>
  <si>
    <t xml:space="preserve"> 000 0907 0000000000 000</t>
  </si>
  <si>
    <t xml:space="preserve"> 000 0907 0000000000 200</t>
  </si>
  <si>
    <t xml:space="preserve"> 000 0907 0000000000 240</t>
  </si>
  <si>
    <t xml:space="preserve"> 000 0907 0000000000 244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</si>
  <si>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</si>
  <si>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</si>
  <si>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</si>
  <si>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</si>
  <si>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</si>
  <si>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</si>
  <si>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</si>
  <si>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Социальное обеспечение населения</t>
  </si>
  <si>
    <t xml:space="preserve"> 000 1003 0000000000 000</t>
  </si>
  <si>
    <t xml:space="preserve"> 000 1003 0000000000 300</t>
  </si>
  <si>
    <t xml:space="preserve"> 000 1003 0000000000 360</t>
  </si>
  <si>
    <t xml:space="preserve">  Охрана семьи и детства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</si>
  <si>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</si>
  <si>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</si>
  <si>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</si>
  <si>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</si>
  <si>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 Капитальные вложения в объекты государственной (муниципальной) собственности</t>
  </si>
  <si>
    <t xml:space="preserve"> 000 1004 0000000000 400</t>
  </si>
  <si>
    <t xml:space="preserve">  Бюджетные инвестиции</t>
  </si>
  <si>
    <t xml:space="preserve"> 000 1004 0000000000 410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</si>
  <si>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</si>
  <si>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000 1004 0000000000 412</t>
  </si>
  <si>
    <t xml:space="preserve">  Другие вопросы в области социальной политики</t>
  </si>
  <si>
    <t xml:space="preserve"> 000 1006 0000000000 000</t>
  </si>
  <si>
    <t xml:space="preserve"> 000 1006 0000000000 100</t>
  </si>
  <si>
    <t xml:space="preserve">  Расходы на выплаты персоналу казенных учреждений</t>
  </si>
  <si>
    <t xml:space="preserve"> 000 1006 0000000000 110</t>
  </si>
  <si>
    <t xml:space="preserve">  Фонд оплаты труда учреждений</t>
  </si>
  <si>
    <t xml:space="preserve"> 000 1006 0000000000 111</t>
  </si>
  <si>
    <t xml:space="preserve">  Иные выплаты персоналу учреждений, за исключением фонда оплаты труда</t>
  </si>
  <si>
    <t xml:space="preserve"> 000 1006 0000000000 112</t>
  </si>
  <si>
    <t xml:space="preserve">  Взносы по обязательному социальному страхованию  на выплаты по оплате труда работников и иные выплаты работникам учреждений</t>
  </si>
  <si>
    <t xml:space="preserve"> 000 1006 0000000000 119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</si>
  <si>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</si>
  <si>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</si>
  <si>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</si>
  <si>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</si>
  <si>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</si>
  <si>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</si>
  <si>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</si>
  <si>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000 1006 0000000000 300</t>
  </si>
  <si>
    <t xml:space="preserve"> 000 1006 0000000000 320</t>
  </si>
  <si>
    <t xml:space="preserve"> 000 1006 0000000000 321</t>
  </si>
  <si>
    <t xml:space="preserve">  Приобретение товаров, работ, услуг в пользу граждан в целях их социального обеспечения</t>
  </si>
  <si>
    <t xml:space="preserve"> 000 1006 0000000000 323</t>
  </si>
  <si>
    <t xml:space="preserve"> 000 1006 0000000000 400</t>
  </si>
  <si>
    <t xml:space="preserve"> 000 1006 0000000000 410</t>
  </si>
  <si>
    <t xml:space="preserve"> 000 1006 0000000000 412</t>
  </si>
  <si>
    <t xml:space="preserve"> 000 1006 0000000000 800</t>
  </si>
  <si>
    <t xml:space="preserve"> 000 1006 0000000000 850</t>
  </si>
  <si>
    <t xml:space="preserve"> 000 1006 0000000000 851</t>
  </si>
  <si>
    <t xml:space="preserve"> 000 1006 0000000000 852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</si>
  <si>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</si>
  <si>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</si>
  <si>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</si>
  <si>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</si>
  <si>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</si>
  <si>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</si>
  <si>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</si>
  <si>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</si>
  <si>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Массовый спорт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</si>
  <si>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</si>
  <si>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</si>
  <si>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</si>
  <si>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</si>
  <si>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</si>
  <si>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 Премии и гранты</t>
  </si>
  <si>
    <t xml:space="preserve"> 000 1102 0000000000 350</t>
  </si>
  <si>
    <t xml:space="preserve"> 000 1102 0000000000 400</t>
  </si>
  <si>
    <t xml:space="preserve"> 000 1102 0000000000 410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</si>
  <si>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</si>
  <si>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000 1102 0000000000 414</t>
  </si>
  <si>
    <t xml:space="preserve"> 000 1102 0000000000 600</t>
  </si>
  <si>
    <t xml:space="preserve"> 000 1102 0000000000 620</t>
  </si>
  <si>
    <t xml:space="preserve"> 000 1102 0000000000 622</t>
  </si>
  <si>
    <t xml:space="preserve">  СРЕДСТВА МАССОВОЙ ИНФОРМАЦИИ</t>
  </si>
  <si>
    <t xml:space="preserve"> 000 1200 0000000000 000</t>
  </si>
  <si>
    <t xml:space="preserve">  Телевидение и радиовещание</t>
  </si>
  <si>
    <t xml:space="preserve"> 000 1201 0000000000 000</t>
  </si>
  <si>
    <t xml:space="preserve"> 000 1201 0000000000 600</t>
  </si>
  <si>
    <t xml:space="preserve"> 000 1201 0000000000 620</t>
  </si>
  <si>
    <t xml:space="preserve"> 000 1201 0000000000 621</t>
  </si>
  <si>
    <t xml:space="preserve"> 000 1201 0000000000 622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</si>
  <si>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</si>
  <si>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000 1400 0000000000 000</t>
  </si>
  <si>
    <t xml:space="preserve">  Иные дотации</t>
  </si>
  <si>
    <t xml:space="preserve"> 000 1402 0000000000 000</t>
  </si>
  <si>
    <t xml:space="preserve"> 000 1402 0000000000 500</t>
  </si>
  <si>
    <t xml:space="preserve">  Дотации</t>
  </si>
  <si>
    <t xml:space="preserve"> 000 1402 0000000000 510</t>
  </si>
  <si>
    <t xml:space="preserve"> 000 1402 0000000000 512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</si>
  <si>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</si>
  <si>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</si>
  <si>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</si>
  <si>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</si>
  <si>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</si>
  <si>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</si>
  <si>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</si>
  <si>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</si>
  <si>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</si>
  <si>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</si>
  <si>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</si>
  <si>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</si>
  <si>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</si>
  <si>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</si>
  <si>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</si>
  <si>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</si>
  <si>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</si>
  <si>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</si>
  <si>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</si>
  <si>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</si>
  <si>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000 0105020105 0000 510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</si>
  <si>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</si>
  <si>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</si>
  <si>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</si>
  <si>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</si>
  <si>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000 0105020105 0000 610</t>
  </si>
  <si>
    <t>% исполнения</t>
  </si>
  <si>
    <t>000 0105 0000000000 200</t>
  </si>
  <si>
    <t>000 0105 0000000000 244</t>
  </si>
  <si>
    <t>000 0105 0000000000 240</t>
  </si>
  <si>
    <t>Судебная система</t>
  </si>
  <si>
    <t>000 0105 0000000000 000</t>
  </si>
  <si>
    <t xml:space="preserve"> 000 0107 0000000000 851</t>
  </si>
  <si>
    <t xml:space="preserve"> 000 0501 0000000000 400</t>
  </si>
  <si>
    <t xml:space="preserve"> 000 0501 0000000000 410</t>
  </si>
  <si>
    <t xml:space="preserve"> 000 0501 0000000000 412</t>
  </si>
  <si>
    <t>Выбытие нефинансовых активов</t>
  </si>
  <si>
    <t xml:space="preserve">Уменьшение стоимости основных средств
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</si>
  <si>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</si>
  <si>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000 0505 0000000000 200</t>
  </si>
  <si>
    <t xml:space="preserve"> 000 0505 0000000000 240</t>
  </si>
  <si>
    <t xml:space="preserve"> 000 0505 0000000000 244</t>
  </si>
  <si>
    <t>Социальное обеспечение и иные выплаты населению</t>
  </si>
  <si>
    <t xml:space="preserve"> 000 0804 0000000000 300</t>
  </si>
  <si>
    <t xml:space="preserve"> 000 0804 0000000000 350</t>
  </si>
  <si>
    <t>Премии и гранты</t>
  </si>
  <si>
    <t>Код бюджетной классификации Российской Федерации</t>
  </si>
  <si>
    <t>Наименование доходов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</si>
  <si>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</si>
  <si>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</si>
  <si>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</si>
  <si>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</si>
  <si>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</si>
  <si>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</si>
  <si>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</si>
  <si>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000  1  05  00000  00  0000  000</t>
  </si>
  <si>
    <t>НАЛОГИ НА СОВОКУПНЫЙ ДОХОД</t>
  </si>
  <si>
    <t>000  1  05  03000  01  0000  110</t>
  </si>
  <si>
    <t>Единый сельскохозяйственный налог</t>
  </si>
  <si>
    <t>000  1  05  03010  01  0000  110</t>
  </si>
  <si>
    <t>000  1  06  00000  00  0000  000</t>
  </si>
  <si>
    <t>НАЛОГИ НА ИМУЩЕСТВО</t>
  </si>
  <si>
    <t>Налог на имущество физических лиц</t>
  </si>
  <si>
    <t>000  1  06  06000  00  0000  110</t>
  </si>
  <si>
    <t>Земельный налог</t>
  </si>
  <si>
    <t>000 1 06 06040 00 0000 110</t>
  </si>
  <si>
    <t>Земельный налог с физических лиц</t>
  </si>
  <si>
    <t>000  2  00  00000  00  0000  000</t>
  </si>
  <si>
    <t>БЕЗВОЗМЕЗДНЫЕ ПОСТУПЛЕНИЯ</t>
  </si>
  <si>
    <t>000  2  02  00000  00  0000  000</t>
  </si>
  <si>
    <t>Дотации бюджетам бюджетной системы Российской Федерации</t>
  </si>
  <si>
    <t>Всего доходов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</si>
  <si>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</si>
  <si>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</si>
  <si>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</si>
  <si>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</si>
  <si>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</si>
  <si>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</si>
  <si>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</si>
  <si>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</si>
  <si>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Отчет</t>
  </si>
  <si>
    <t>Мобилизационная и вневойсковая подготовка</t>
  </si>
  <si>
    <t xml:space="preserve"> 000 0203 0000000000 000</t>
  </si>
  <si>
    <t xml:space="preserve"> 000 0203 0000000000 244</t>
  </si>
  <si>
    <t>Прочая закупка товаров, работ и услуг для обеспечения государственных ( муниципальных) нужд</t>
  </si>
  <si>
    <t xml:space="preserve"> 000 0200 0000000000 000</t>
  </si>
  <si>
    <t xml:space="preserve"> 000 0503 0000000000 540</t>
  </si>
  <si>
    <t xml:space="preserve">  Иные межбюджетные трансферты</t>
  </si>
  <si>
    <t>000  2  02  10000  00  0000  150</t>
  </si>
  <si>
    <t>000 2 02 15001 00 0000 150</t>
  </si>
  <si>
    <t>000 2 02 15001 10 0000 150</t>
  </si>
  <si>
    <t>000  2  02  30000  00  0000  150</t>
  </si>
  <si>
    <t>000  2  02  35118  00  0000  150</t>
  </si>
  <si>
    <t>000  2  02  35118  10  0000  150</t>
  </si>
  <si>
    <t>Прочие несоциальные выплаты персоналу в натуральной форме</t>
  </si>
  <si>
    <t xml:space="preserve"> 1 0102 0000000000 244</t>
  </si>
  <si>
    <t xml:space="preserve"> 2 0102 0000000000 244</t>
  </si>
  <si>
    <t xml:space="preserve"> 3 0102 0000000000 244</t>
  </si>
  <si>
    <t xml:space="preserve"> 4 0102 0000000000 244</t>
  </si>
  <si>
    <t xml:space="preserve"> 5 0102 0000000000 244</t>
  </si>
  <si>
    <t xml:space="preserve"> 6 0102 0000000000 244</t>
  </si>
  <si>
    <t xml:space="preserve"> 7 0102 0000000000 244</t>
  </si>
  <si>
    <t xml:space="preserve"> 8 0102 0000000000 244</t>
  </si>
  <si>
    <t xml:space="preserve"> 9 0102 0000000000 244</t>
  </si>
  <si>
    <t xml:space="preserve"> 10 0102 0000000000 244</t>
  </si>
  <si>
    <t xml:space="preserve"> 11 0102 0000000000 244</t>
  </si>
  <si>
    <t xml:space="preserve"> 12 0102 0000000000 244</t>
  </si>
  <si>
    <t xml:space="preserve"> 13 0102 0000000000 244</t>
  </si>
  <si>
    <t xml:space="preserve"> 14 0102 0000000000 244</t>
  </si>
  <si>
    <t>Отчет об исполнении бюджета сельского поселения Анюйск</t>
  </si>
  <si>
    <t xml:space="preserve">  Уменьшение прочих остатков денежных средств бюджетов сельских поселений</t>
  </si>
  <si>
    <t xml:space="preserve">  Увеличение прочих остатков денежных средств  бюджетов сельский поселений</t>
  </si>
  <si>
    <t>3. Источники финансирования дефицита бюджета</t>
  </si>
  <si>
    <t xml:space="preserve"> 2. Расходы бюджета</t>
  </si>
  <si>
    <t>НАЦИОНАЛЬНАЯ ОБОРОНА</t>
  </si>
  <si>
    <t>Увеличение остатков средств, всего</t>
  </si>
  <si>
    <t>Уменьшение остатков средств, всего</t>
  </si>
  <si>
    <t>000  2 18 60010 10 0000 150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</si>
  <si>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</si>
  <si>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000 0104 0000000000 247</t>
  </si>
  <si>
    <t>Закупка энергетических ресурсов</t>
  </si>
  <si>
    <t>000 0104 0000000000 853</t>
  </si>
  <si>
    <t>Уплата иных платежей</t>
  </si>
  <si>
    <t xml:space="preserve">000  1  01  02010  01  0000  110 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</si>
  <si>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</si>
  <si>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</si>
  <si>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000 1 06 01000 00 0000 110</t>
  </si>
  <si>
    <t>000 1 06 01030 10 0000 110</t>
  </si>
  <si>
    <t>000 1 06 06030 00 0000 110</t>
  </si>
  <si>
    <t xml:space="preserve"> 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</si>
  <si>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</si>
  <si>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</si>
  <si>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000  1  06  06043  10  0000  110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</si>
  <si>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</si>
  <si>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 ИЗ ДРУГИХ БЮДЖЕТОВ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</si>
  <si>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</si>
  <si>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</si>
  <si>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000 2 18 00000 10 0000 150</t>
  </si>
  <si>
    <t xml:space="preserve"> 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</si>
  <si>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(тыс.рублей)</t>
  </si>
  <si>
    <t>План на 1 июля 2022 года</t>
  </si>
  <si>
    <t>Фактическое исполнение на 1 июля 2022 года</t>
  </si>
  <si>
    <t>на 1 июля 2022 года</t>
  </si>
  <si>
    <t>УТВЕРЖДЕН  
Постановлением  Администрации  
муниципального    образования   
сельское   поселение   Анюйск  
от   14    июля 2022 года 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</si>
</sst>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\.mm\.yyyy"/>
    <numFmt numFmtId="165" formatCode="#,##0.0_р_."/>
    <numFmt numFmtId="166" formatCode="#,##0.0"/>
    <numFmt numFmtId="167" formatCode="#,##0.00\ _₽"/>
    <numFmt numFmtId="168" formatCode="0.0%"/>
  </numFmts>
  <fonts count="3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02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  <xf numFmtId="0" fontId="13" fillId="0" borderId="1"/>
    <xf numFmtId="0" fontId="12" fillId="0" borderId="1"/>
    <xf numFmtId="0" fontId="14" fillId="0" borderId="1"/>
    <xf numFmtId="0" fontId="15" fillId="0" borderId="1">
      <alignment horizontal="left"/>
    </xf>
    <xf numFmtId="49" fontId="15" fillId="0" borderId="51">
      <alignment horizontal="center" vertical="top"/>
    </xf>
    <xf numFmtId="49" fontId="15" fillId="0" borderId="51">
      <alignment horizontal="center" vertical="top"/>
    </xf>
    <xf numFmtId="0" fontId="16" fillId="0" borderId="1"/>
    <xf numFmtId="0" fontId="17" fillId="0" borderId="1"/>
    <xf numFmtId="0" fontId="19" fillId="0" borderId="1"/>
    <xf numFmtId="0" fontId="19" fillId="0" borderId="1"/>
    <xf numFmtId="0" fontId="20" fillId="0" borderId="1"/>
    <xf numFmtId="0" fontId="19" fillId="0" borderId="1"/>
  </cellStyleXfs>
  <cellXfs count="120">
    <xf numFmtId="0" fontId="0" fillId="0" borderId="0" xfId="0"/>
    <xf numFmtId="49" fontId="6" fillId="0" borderId="52" xfId="76" applyNumberFormat="1" applyFill="1" applyBorder="1" applyProtection="1">
      <alignment horizontal="center"/>
    </xf>
    <xf numFmtId="4" fontId="6" fillId="0" borderId="52" xfId="69" applyNumberFormat="1" applyFill="1" applyBorder="1" applyProtection="1">
      <alignment horizontal="right"/>
    </xf>
    <xf numFmtId="4" fontId="6" fillId="0" borderId="52" xfId="70" applyNumberFormat="1" applyFill="1" applyBorder="1" applyProtection="1">
      <alignment horizontal="right"/>
    </xf>
    <xf numFmtId="0" fontId="4" fillId="0" borderId="1" xfId="16" applyNumberFormat="1" applyFill="1" applyBorder="1" applyProtection="1"/>
    <xf numFmtId="4" fontId="0" fillId="0" borderId="0" xfId="0" applyNumberFormat="1" applyFill="1" applyProtection="1">
      <protection locked="0"/>
    </xf>
    <xf numFmtId="0" fontId="0" fillId="0" borderId="0" xfId="0" applyFill="1" applyProtection="1">
      <protection locked="0"/>
    </xf>
    <xf numFmtId="0" fontId="18" fillId="0" borderId="1" xfId="197" applyFont="1" applyFill="1" applyBorder="1" applyAlignment="1">
      <alignment horizontal="left" vertical="justify" wrapText="1"/>
    </xf>
    <xf numFmtId="167" fontId="18" fillId="0" borderId="1" xfId="198" applyNumberFormat="1" applyFont="1" applyFill="1" applyBorder="1" applyAlignment="1">
      <alignment horizontal="right"/>
    </xf>
    <xf numFmtId="0" fontId="4" fillId="0" borderId="1" xfId="86" applyNumberFormat="1" applyFill="1" applyBorder="1" applyProtection="1"/>
    <xf numFmtId="0" fontId="6" fillId="0" borderId="1" xfId="58" applyNumberFormat="1" applyFill="1" applyProtection="1"/>
    <xf numFmtId="0" fontId="6" fillId="0" borderId="52" xfId="74" applyNumberFormat="1" applyFill="1" applyBorder="1" applyProtection="1">
      <alignment horizontal="left" wrapText="1" indent="2"/>
    </xf>
    <xf numFmtId="0" fontId="22" fillId="0" borderId="0" xfId="0" applyFont="1" applyFill="1"/>
    <xf numFmtId="0" fontId="22" fillId="0" borderId="1" xfId="0" applyFont="1" applyFill="1" applyBorder="1"/>
    <xf numFmtId="0" fontId="18" fillId="0" borderId="1" xfId="197" applyFont="1" applyFill="1" applyBorder="1" applyAlignment="1">
      <alignment horizontal="right"/>
    </xf>
    <xf numFmtId="167" fontId="23" fillId="0" borderId="1" xfId="44" applyNumberFormat="1" applyFont="1" applyFill="1" applyBorder="1" applyProtection="1">
      <alignment horizontal="right"/>
    </xf>
    <xf numFmtId="0" fontId="11" fillId="0" borderId="52" xfId="74" applyNumberFormat="1" applyFont="1" applyFill="1" applyBorder="1" applyAlignment="1" applyProtection="1">
      <alignment wrapText="1"/>
    </xf>
    <xf numFmtId="0" fontId="27" fillId="0" borderId="1" xfId="1" applyNumberFormat="1" applyFont="1" applyFill="1" applyProtection="1"/>
    <xf numFmtId="49" fontId="11" fillId="0" borderId="1" xfId="23" applyNumberFormat="1" applyFont="1" applyFill="1" applyProtection="1"/>
    <xf numFmtId="0" fontId="11" fillId="0" borderId="1" xfId="6" applyNumberFormat="1" applyFont="1" applyFill="1" applyProtection="1"/>
    <xf numFmtId="49" fontId="11" fillId="0" borderId="52" xfId="38" applyNumberFormat="1" applyFont="1" applyFill="1" applyBorder="1" applyProtection="1">
      <alignment horizontal="center" vertical="center" wrapText="1"/>
    </xf>
    <xf numFmtId="49" fontId="11" fillId="0" borderId="52" xfId="39" applyNumberFormat="1" applyFont="1" applyFill="1" applyBorder="1" applyProtection="1">
      <alignment horizontal="center" vertical="center" wrapText="1"/>
    </xf>
    <xf numFmtId="0" fontId="27" fillId="0" borderId="52" xfId="67" applyNumberFormat="1" applyFont="1" applyFill="1" applyBorder="1" applyAlignment="1" applyProtection="1">
      <alignment wrapText="1"/>
    </xf>
    <xf numFmtId="49" fontId="27" fillId="0" borderId="52" xfId="68" applyNumberFormat="1" applyFont="1" applyFill="1" applyBorder="1" applyProtection="1">
      <alignment horizontal="center" wrapText="1"/>
    </xf>
    <xf numFmtId="168" fontId="27" fillId="0" borderId="52" xfId="70" applyNumberFormat="1" applyFont="1" applyFill="1" applyBorder="1" applyProtection="1">
      <alignment horizontal="right"/>
    </xf>
    <xf numFmtId="0" fontId="11" fillId="0" borderId="52" xfId="46" applyNumberFormat="1" applyFont="1" applyFill="1" applyBorder="1" applyAlignment="1" applyProtection="1">
      <alignment wrapText="1"/>
    </xf>
    <xf numFmtId="49" fontId="11" fillId="0" borderId="52" xfId="53" applyNumberFormat="1" applyFont="1" applyFill="1" applyBorder="1" applyProtection="1">
      <alignment horizontal="center"/>
    </xf>
    <xf numFmtId="49" fontId="11" fillId="0" borderId="52" xfId="76" applyNumberFormat="1" applyFont="1" applyFill="1" applyBorder="1" applyProtection="1">
      <alignment horizontal="center"/>
    </xf>
    <xf numFmtId="0" fontId="22" fillId="0" borderId="52" xfId="74" applyNumberFormat="1" applyFont="1" applyFill="1" applyBorder="1" applyAlignment="1" applyProtection="1">
      <alignment wrapText="1"/>
    </xf>
    <xf numFmtId="49" fontId="22" fillId="0" borderId="52" xfId="76" applyNumberFormat="1" applyFont="1" applyFill="1" applyBorder="1" applyProtection="1">
      <alignment horizontal="center"/>
    </xf>
    <xf numFmtId="0" fontId="27" fillId="0" borderId="52" xfId="74" applyNumberFormat="1" applyFont="1" applyFill="1" applyBorder="1" applyAlignment="1" applyProtection="1">
      <alignment wrapText="1"/>
    </xf>
    <xf numFmtId="49" fontId="27" fillId="0" borderId="52" xfId="76" applyNumberFormat="1" applyFont="1" applyFill="1" applyBorder="1" applyProtection="1">
      <alignment horizontal="center"/>
    </xf>
    <xf numFmtId="168" fontId="11" fillId="0" borderId="52" xfId="70" applyNumberFormat="1" applyFont="1" applyFill="1" applyBorder="1" applyProtection="1">
      <alignment horizontal="right"/>
    </xf>
    <xf numFmtId="49" fontId="18" fillId="0" borderId="52" xfId="199" applyNumberFormat="1" applyFont="1" applyFill="1" applyBorder="1" applyAlignment="1">
      <alignment vertical="top"/>
    </xf>
    <xf numFmtId="0" fontId="18" fillId="0" borderId="52" xfId="199" applyFont="1" applyFill="1" applyBorder="1" applyAlignment="1">
      <alignment horizontal="left" vertical="top" wrapText="1"/>
    </xf>
    <xf numFmtId="0" fontId="28" fillId="0" borderId="1" xfId="16" applyNumberFormat="1" applyFont="1" applyFill="1" applyBorder="1" applyProtection="1"/>
    <xf numFmtId="0" fontId="28" fillId="0" borderId="1" xfId="87" applyNumberFormat="1" applyFont="1" applyFill="1" applyBorder="1" applyProtection="1"/>
    <xf numFmtId="0" fontId="28" fillId="0" borderId="1" xfId="86" applyNumberFormat="1" applyFont="1" applyFill="1" applyBorder="1" applyProtection="1"/>
    <xf numFmtId="0" fontId="28" fillId="0" borderId="1" xfId="86" applyNumberFormat="1" applyFont="1" applyFill="1" applyBorder="1" applyAlignment="1" applyProtection="1">
      <alignment horizontal="right"/>
    </xf>
    <xf numFmtId="0" fontId="28" fillId="0" borderId="1" xfId="6" applyNumberFormat="1" applyFont="1" applyFill="1" applyProtection="1"/>
    <xf numFmtId="0" fontId="18" fillId="0" borderId="0" xfId="0" applyFont="1" applyFill="1" applyProtection="1">
      <protection locked="0"/>
    </xf>
    <xf numFmtId="49" fontId="28" fillId="0" borderId="55" xfId="38" applyNumberFormat="1" applyFont="1" applyFill="1" applyBorder="1" applyProtection="1">
      <alignment horizontal="center" vertical="center" wrapText="1"/>
    </xf>
    <xf numFmtId="49" fontId="28" fillId="0" borderId="55" xfId="39" applyNumberFormat="1" applyFont="1" applyFill="1" applyBorder="1" applyProtection="1">
      <alignment horizontal="center" vertical="center" wrapText="1"/>
    </xf>
    <xf numFmtId="0" fontId="29" fillId="0" borderId="52" xfId="67" applyNumberFormat="1" applyFont="1" applyFill="1" applyBorder="1" applyAlignment="1" applyProtection="1">
      <alignment wrapText="1"/>
    </xf>
    <xf numFmtId="49" fontId="29" fillId="0" borderId="52" xfId="42" applyNumberFormat="1" applyFont="1" applyFill="1" applyBorder="1" applyProtection="1">
      <alignment horizontal="center"/>
    </xf>
    <xf numFmtId="168" fontId="29" fillId="0" borderId="52" xfId="44" applyNumberFormat="1" applyFont="1" applyFill="1" applyBorder="1" applyProtection="1">
      <alignment horizontal="right"/>
    </xf>
    <xf numFmtId="0" fontId="28" fillId="0" borderId="52" xfId="92" applyNumberFormat="1" applyFont="1" applyFill="1" applyBorder="1" applyAlignment="1" applyProtection="1">
      <alignment wrapText="1"/>
    </xf>
    <xf numFmtId="49" fontId="28" fillId="0" borderId="52" xfId="48" applyNumberFormat="1" applyFont="1" applyFill="1" applyBorder="1" applyProtection="1">
      <alignment horizontal="center"/>
    </xf>
    <xf numFmtId="0" fontId="28" fillId="0" borderId="52" xfId="96" applyNumberFormat="1" applyFont="1" applyFill="1" applyBorder="1" applyAlignment="1" applyProtection="1">
      <alignment wrapText="1"/>
    </xf>
    <xf numFmtId="49" fontId="28" fillId="0" borderId="52" xfId="76" applyNumberFormat="1" applyFont="1" applyFill="1" applyBorder="1" applyProtection="1">
      <alignment horizontal="center"/>
    </xf>
    <xf numFmtId="0" fontId="28" fillId="0" borderId="52" xfId="99" applyNumberFormat="1" applyFont="1" applyFill="1" applyBorder="1" applyAlignment="1" applyProtection="1">
      <alignment wrapText="1"/>
    </xf>
    <xf numFmtId="0" fontId="28" fillId="0" borderId="52" xfId="101" applyNumberFormat="1" applyFont="1" applyFill="1" applyBorder="1" applyAlignment="1" applyProtection="1">
      <alignment wrapText="1"/>
    </xf>
    <xf numFmtId="49" fontId="28" fillId="0" borderId="52" xfId="103" applyNumberFormat="1" applyFont="1" applyFill="1" applyBorder="1" applyProtection="1">
      <alignment horizontal="center" shrinkToFit="1"/>
    </xf>
    <xf numFmtId="168" fontId="28" fillId="0" borderId="52" xfId="44" applyNumberFormat="1" applyFont="1" applyFill="1" applyBorder="1" applyProtection="1">
      <alignment horizontal="right"/>
    </xf>
    <xf numFmtId="0" fontId="29" fillId="0" borderId="52" xfId="96" applyNumberFormat="1" applyFont="1" applyFill="1" applyBorder="1" applyAlignment="1" applyProtection="1">
      <alignment wrapText="1"/>
    </xf>
    <xf numFmtId="49" fontId="29" fillId="0" borderId="52" xfId="76" applyNumberFormat="1" applyFont="1" applyFill="1" applyBorder="1" applyProtection="1">
      <alignment horizontal="center"/>
    </xf>
    <xf numFmtId="4" fontId="18" fillId="0" borderId="0" xfId="0" applyNumberFormat="1" applyFont="1" applyFill="1" applyProtection="1">
      <protection locked="0"/>
    </xf>
    <xf numFmtId="0" fontId="28" fillId="0" borderId="1" xfId="19" applyNumberFormat="1" applyFont="1" applyFill="1" applyProtection="1"/>
    <xf numFmtId="0" fontId="28" fillId="0" borderId="1" xfId="58" applyNumberFormat="1" applyFont="1" applyFill="1" applyProtection="1"/>
    <xf numFmtId="49" fontId="31" fillId="0" borderId="52" xfId="198" applyNumberFormat="1" applyFont="1" applyFill="1" applyBorder="1" applyAlignment="1">
      <alignment vertical="top"/>
    </xf>
    <xf numFmtId="0" fontId="31" fillId="0" borderId="52" xfId="198" applyFont="1" applyFill="1" applyBorder="1" applyAlignment="1">
      <alignment horizontal="left" vertical="top" wrapText="1"/>
    </xf>
    <xf numFmtId="49" fontId="18" fillId="0" borderId="52" xfId="198" applyNumberFormat="1" applyFont="1" applyFill="1" applyBorder="1" applyAlignment="1">
      <alignment vertical="top" wrapText="1"/>
    </xf>
    <xf numFmtId="0" fontId="18" fillId="0" borderId="52" xfId="198" applyFont="1" applyFill="1" applyBorder="1" applyAlignment="1">
      <alignment horizontal="left" vertical="top" wrapText="1"/>
    </xf>
    <xf numFmtId="0" fontId="31" fillId="0" borderId="52" xfId="199" applyFont="1" applyFill="1" applyBorder="1" applyAlignment="1">
      <alignment horizontal="left" vertical="top" wrapText="1"/>
    </xf>
    <xf numFmtId="49" fontId="18" fillId="0" borderId="52" xfId="198" applyNumberFormat="1" applyFont="1" applyFill="1" applyBorder="1" applyAlignment="1">
      <alignment vertical="top"/>
    </xf>
    <xf numFmtId="49" fontId="31" fillId="0" borderId="52" xfId="199" applyNumberFormat="1" applyFont="1" applyFill="1" applyBorder="1" applyAlignment="1">
      <alignment vertical="top"/>
    </xf>
    <xf numFmtId="0" fontId="18" fillId="0" borderId="1" xfId="197" applyFont="1" applyFill="1" applyAlignment="1">
      <alignment horizontal="left" vertical="justify"/>
    </xf>
    <xf numFmtId="165" fontId="18" fillId="0" borderId="56" xfId="197" applyNumberFormat="1" applyFont="1" applyFill="1" applyBorder="1" applyAlignment="1">
      <alignment horizontal="right" wrapText="1"/>
    </xf>
    <xf numFmtId="0" fontId="18" fillId="0" borderId="1" xfId="197" applyFont="1" applyFill="1" applyAlignment="1">
      <alignment horizontal="right"/>
    </xf>
    <xf numFmtId="0" fontId="18" fillId="0" borderId="52" xfId="197" applyFont="1" applyFill="1" applyBorder="1" applyAlignment="1">
      <alignment horizontal="center" vertical="center" wrapText="1"/>
    </xf>
    <xf numFmtId="0" fontId="31" fillId="0" borderId="52" xfId="197" applyFont="1" applyFill="1" applyBorder="1" applyAlignment="1">
      <alignment horizontal="left" vertical="justify" wrapText="1"/>
    </xf>
    <xf numFmtId="166" fontId="18" fillId="0" borderId="1" xfId="197" applyNumberFormat="1" applyFont="1" applyFill="1" applyAlignment="1">
      <alignment horizontal="right"/>
    </xf>
    <xf numFmtId="168" fontId="31" fillId="0" borderId="52" xfId="198" applyNumberFormat="1" applyFont="1" applyFill="1" applyBorder="1" applyAlignment="1">
      <alignment horizontal="right"/>
    </xf>
    <xf numFmtId="168" fontId="18" fillId="0" borderId="52" xfId="198" applyNumberFormat="1" applyFont="1" applyFill="1" applyBorder="1" applyAlignment="1">
      <alignment horizontal="right"/>
    </xf>
    <xf numFmtId="166" fontId="29" fillId="0" borderId="52" xfId="43" applyNumberFormat="1" applyFont="1" applyFill="1" applyBorder="1" applyProtection="1">
      <alignment horizontal="right"/>
    </xf>
    <xf numFmtId="166" fontId="28" fillId="0" borderId="52" xfId="43" applyNumberFormat="1" applyFont="1" applyFill="1" applyBorder="1" applyProtection="1">
      <alignment horizontal="right"/>
    </xf>
    <xf numFmtId="0" fontId="18" fillId="0" borderId="1" xfId="197" applyFont="1" applyFill="1" applyAlignment="1">
      <alignment horizontal="left" vertical="justify" wrapText="1"/>
    </xf>
    <xf numFmtId="167" fontId="22" fillId="0" borderId="1" xfId="0" applyNumberFormat="1" applyFont="1" applyFill="1" applyBorder="1"/>
    <xf numFmtId="166" fontId="31" fillId="0" borderId="52" xfId="198" applyNumberFormat="1" applyFont="1" applyFill="1" applyBorder="1" applyAlignment="1">
      <alignment horizontal="right"/>
    </xf>
    <xf numFmtId="166" fontId="18" fillId="0" borderId="52" xfId="198" applyNumberFormat="1" applyFont="1" applyFill="1" applyBorder="1" applyAlignment="1">
      <alignment horizontal="right"/>
    </xf>
    <xf numFmtId="166" fontId="31" fillId="0" borderId="52" xfId="201" applyNumberFormat="1" applyFont="1" applyFill="1" applyBorder="1" applyAlignment="1">
      <alignment horizontal="right"/>
    </xf>
    <xf numFmtId="166" fontId="31" fillId="0" borderId="52" xfId="197" applyNumberFormat="1" applyFont="1" applyFill="1" applyBorder="1" applyAlignment="1">
      <alignment horizontal="right"/>
    </xf>
    <xf numFmtId="167" fontId="22" fillId="0" borderId="0" xfId="0" applyNumberFormat="1" applyFont="1" applyFill="1"/>
    <xf numFmtId="0" fontId="32" fillId="0" borderId="0" xfId="0" applyNumberFormat="1" applyFont="1" applyFill="1"/>
    <xf numFmtId="49" fontId="28" fillId="0" borderId="1" xfId="23" applyNumberFormat="1" applyFont="1" applyFill="1" applyProtection="1"/>
    <xf numFmtId="0" fontId="29" fillId="0" borderId="1" xfId="90" applyNumberFormat="1" applyFont="1" applyFill="1" applyBorder="1" applyProtection="1"/>
    <xf numFmtId="0" fontId="28" fillId="0" borderId="1" xfId="65" applyNumberFormat="1" applyFont="1" applyFill="1" applyBorder="1" applyProtection="1"/>
    <xf numFmtId="49" fontId="28" fillId="0" borderId="1" xfId="64" applyNumberFormat="1" applyFont="1" applyFill="1" applyBorder="1" applyProtection="1"/>
    <xf numFmtId="0" fontId="28" fillId="0" borderId="1" xfId="66" applyNumberFormat="1" applyFont="1" applyFill="1" applyBorder="1" applyProtection="1"/>
    <xf numFmtId="0" fontId="0" fillId="0" borderId="1" xfId="0" applyFill="1" applyBorder="1" applyProtection="1">
      <protection locked="0"/>
    </xf>
    <xf numFmtId="166" fontId="27" fillId="0" borderId="52" xfId="69" applyNumberFormat="1" applyFont="1" applyFill="1" applyBorder="1" applyProtection="1">
      <alignment horizontal="right"/>
    </xf>
    <xf numFmtId="4" fontId="3" fillId="0" borderId="1" xfId="16" applyNumberFormat="1" applyFont="1" applyFill="1" applyBorder="1" applyProtection="1"/>
    <xf numFmtId="4" fontId="24" fillId="0" borderId="0" xfId="0" applyNumberFormat="1" applyFont="1" applyFill="1" applyProtection="1">
      <protection locked="0"/>
    </xf>
    <xf numFmtId="0" fontId="24" fillId="0" borderId="0" xfId="0" applyFont="1" applyFill="1" applyProtection="1">
      <protection locked="0"/>
    </xf>
    <xf numFmtId="4" fontId="4" fillId="0" borderId="1" xfId="16" applyNumberFormat="1" applyFill="1" applyBorder="1" applyProtection="1"/>
    <xf numFmtId="166" fontId="11" fillId="0" borderId="52" xfId="69" applyNumberFormat="1" applyFont="1" applyFill="1" applyBorder="1" applyProtection="1">
      <alignment horizontal="right"/>
    </xf>
    <xf numFmtId="166" fontId="22" fillId="0" borderId="52" xfId="69" applyNumberFormat="1" applyFont="1" applyFill="1" applyBorder="1" applyProtection="1">
      <alignment horizontal="right"/>
    </xf>
    <xf numFmtId="0" fontId="21" fillId="0" borderId="1" xfId="16" applyNumberFormat="1" applyFont="1" applyFill="1" applyBorder="1" applyProtection="1"/>
    <xf numFmtId="0" fontId="12" fillId="0" borderId="0" xfId="0" applyFont="1" applyFill="1" applyProtection="1">
      <protection locked="0"/>
    </xf>
    <xf numFmtId="0" fontId="4" fillId="0" borderId="1" xfId="6" applyNumberFormat="1" applyFill="1" applyProtection="1"/>
    <xf numFmtId="0" fontId="6" fillId="0" borderId="1" xfId="19" applyNumberFormat="1" applyFill="1" applyProtection="1"/>
    <xf numFmtId="0" fontId="22" fillId="0" borderId="0" xfId="0" applyNumberFormat="1" applyFont="1" applyFill="1" applyAlignment="1">
      <alignment wrapText="1"/>
    </xf>
    <xf numFmtId="0" fontId="22" fillId="0" borderId="0" xfId="0" applyNumberFormat="1" applyFont="1" applyFill="1" applyAlignment="1"/>
    <xf numFmtId="0" fontId="18" fillId="0" borderId="1" xfId="197" applyFont="1" applyFill="1" applyAlignment="1">
      <alignment horizontal="left" vertical="justify" wrapText="1"/>
    </xf>
    <xf numFmtId="0" fontId="18" fillId="0" borderId="1" xfId="197" applyFont="1" applyFill="1" applyAlignment="1">
      <alignment horizontal="left" vertical="top" wrapText="1"/>
    </xf>
    <xf numFmtId="165" fontId="22" fillId="0" borderId="54" xfId="197" applyNumberFormat="1" applyFont="1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 vertical="center" wrapText="1"/>
    </xf>
    <xf numFmtId="167" fontId="22" fillId="0" borderId="54" xfId="197" applyNumberFormat="1" applyFont="1" applyFill="1" applyBorder="1" applyAlignment="1">
      <alignment horizontal="center" wrapText="1"/>
    </xf>
    <xf numFmtId="0" fontId="0" fillId="0" borderId="53" xfId="0" applyFill="1" applyBorder="1" applyAlignment="1">
      <alignment horizontal="center" wrapText="1"/>
    </xf>
    <xf numFmtId="0" fontId="26" fillId="0" borderId="52" xfId="196" applyFont="1" applyFill="1" applyBorder="1" applyAlignment="1" applyProtection="1">
      <alignment horizontal="center" vertical="center" wrapText="1"/>
      <protection locked="0"/>
    </xf>
    <xf numFmtId="0" fontId="25" fillId="0" borderId="1" xfId="197" applyFont="1" applyFill="1" applyAlignment="1">
      <alignment horizontal="center" vertical="center"/>
    </xf>
    <xf numFmtId="0" fontId="25" fillId="0" borderId="1" xfId="197" applyFont="1" applyFill="1" applyAlignment="1">
      <alignment horizontal="center"/>
    </xf>
    <xf numFmtId="0" fontId="25" fillId="0" borderId="1" xfId="197" applyFont="1" applyFill="1" applyAlignment="1">
      <alignment horizontal="center" vertical="top"/>
    </xf>
    <xf numFmtId="49" fontId="11" fillId="0" borderId="52" xfId="36" applyNumberFormat="1" applyFont="1" applyFill="1" applyBorder="1" applyProtection="1">
      <alignment horizontal="center" vertical="center" wrapText="1"/>
    </xf>
    <xf numFmtId="49" fontId="11" fillId="0" borderId="52" xfId="36" applyFont="1" applyFill="1" applyBorder="1" applyProtection="1">
      <alignment horizontal="center" vertical="center" wrapText="1"/>
      <protection locked="0"/>
    </xf>
    <xf numFmtId="0" fontId="29" fillId="0" borderId="1" xfId="89" applyNumberFormat="1" applyFont="1" applyFill="1" applyBorder="1" applyAlignment="1" applyProtection="1">
      <alignment horizontal="left"/>
    </xf>
    <xf numFmtId="0" fontId="29" fillId="0" borderId="1" xfId="89" applyFont="1" applyFill="1" applyBorder="1" applyAlignment="1" applyProtection="1">
      <alignment horizontal="left"/>
      <protection locked="0"/>
    </xf>
    <xf numFmtId="49" fontId="28" fillId="0" borderId="52" xfId="36" applyNumberFormat="1" applyFont="1" applyFill="1" applyBorder="1" applyProtection="1">
      <alignment horizontal="center" vertical="center" wrapText="1"/>
    </xf>
    <xf numFmtId="49" fontId="28" fillId="0" borderId="52" xfId="36" applyFont="1" applyFill="1" applyBorder="1" applyProtection="1">
      <alignment horizontal="center" vertical="center" wrapText="1"/>
      <protection locked="0"/>
    </xf>
    <xf numFmtId="0" fontId="30" fillId="0" borderId="52" xfId="196" applyFont="1" applyFill="1" applyBorder="1" applyAlignment="1" applyProtection="1">
      <alignment horizontal="center" vertical="center" wrapText="1"/>
      <protection locked="0"/>
    </xf>
  </cellXfs>
  <cellStyles count="202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2 3" xfId="190"/>
    <cellStyle name="xl23" xfId="8"/>
    <cellStyle name="xl23 3" xfId="192"/>
    <cellStyle name="xl24" xfId="12"/>
    <cellStyle name="xl24 3" xfId="193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2 2" xfId="194"/>
    <cellStyle name="xl62 3" xfId="195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  <cellStyle name="Обычный 2" xfId="196"/>
    <cellStyle name="Обычный 3" xfId="191"/>
    <cellStyle name="Обычный 4" xfId="197"/>
    <cellStyle name="Обычный_Анадырский ПРОГНОЗ на 2008 г по доходам с посел" xfId="201"/>
    <cellStyle name="Обычный_Билибинский ПРОГНОЗ на 2008 г по доходам с посел" xfId="198"/>
    <cellStyle name="Обычный_ПРОГНОЗ на 2008 г по доходам с посел" xfId="199"/>
    <cellStyle name="Стиль 1" xfId="20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topLeftCell="A10" zoomScaleNormal="100" zoomScaleSheetLayoutView="100" workbookViewId="0">
      <selection activeCell="C1" sqref="C1:E1"/>
    </sheetView>
  </sheetViews>
  <sheetFormatPr defaultRowHeight="15" x14ac:dyDescent="0.25"/>
  <cols>
    <col min="1" max="1" width="31.42578125" style="12" bestFit="1" customWidth="1"/>
    <col min="2" max="2" width="43.7109375" style="12" customWidth="1"/>
    <col min="3" max="3" width="12.28515625" style="12" customWidth="1"/>
    <col min="4" max="4" width="13.85546875" style="82" customWidth="1"/>
    <col min="5" max="5" width="12.85546875" style="82" customWidth="1"/>
    <col min="6" max="6" width="11.140625" style="12" customWidth="1"/>
    <col min="7" max="16384" width="9.140625" style="12"/>
  </cols>
  <sheetData>
    <row r="1" spans="1:7" ht="93" customHeight="1" x14ac:dyDescent="0.25">
      <c r="C1" s="101" t="s">
        <v>478</v>
      </c>
      <c r="D1" s="102"/>
      <c r="E1" s="102"/>
    </row>
    <row r="2" spans="1:7" ht="18.75" customHeight="1" x14ac:dyDescent="0.25">
      <c r="A2" s="110" t="s">
        <v>415</v>
      </c>
      <c r="B2" s="110"/>
      <c r="C2" s="110"/>
      <c r="D2" s="110"/>
      <c r="E2" s="110"/>
    </row>
    <row r="3" spans="1:7" ht="18.75" customHeight="1" x14ac:dyDescent="0.25">
      <c r="A3" s="111" t="s">
        <v>444</v>
      </c>
      <c r="B3" s="111"/>
      <c r="C3" s="111"/>
      <c r="D3" s="111"/>
      <c r="E3" s="111"/>
    </row>
    <row r="4" spans="1:7" ht="18.75" customHeight="1" x14ac:dyDescent="0.25">
      <c r="A4" s="112" t="s">
        <v>477</v>
      </c>
      <c r="B4" s="112"/>
      <c r="C4" s="112"/>
      <c r="D4" s="112"/>
      <c r="E4" s="112"/>
    </row>
    <row r="5" spans="1:7" x14ac:dyDescent="0.25">
      <c r="A5" s="76"/>
      <c r="B5" s="7"/>
      <c r="C5" s="14"/>
      <c r="D5" s="8"/>
      <c r="E5" s="15"/>
      <c r="F5" s="13"/>
      <c r="G5" s="13"/>
    </row>
    <row r="6" spans="1:7" x14ac:dyDescent="0.25">
      <c r="A6" s="66"/>
      <c r="B6" s="67"/>
      <c r="D6" s="77"/>
      <c r="E6" s="68" t="s">
        <v>474</v>
      </c>
      <c r="F6" s="13"/>
      <c r="G6" s="13"/>
    </row>
    <row r="7" spans="1:7" ht="51" customHeight="1" x14ac:dyDescent="0.25">
      <c r="A7" s="69" t="s">
        <v>381</v>
      </c>
      <c r="B7" s="69" t="s">
        <v>382</v>
      </c>
      <c r="C7" s="105" t="s">
        <v>475</v>
      </c>
      <c r="D7" s="107" t="s">
        <v>476</v>
      </c>
      <c r="E7" s="109" t="s">
        <v>361</v>
      </c>
    </row>
    <row r="8" spans="1:7" x14ac:dyDescent="0.25">
      <c r="A8" s="69">
        <v>1</v>
      </c>
      <c r="B8" s="69">
        <v>2</v>
      </c>
      <c r="C8" s="106"/>
      <c r="D8" s="108"/>
      <c r="E8" s="109"/>
    </row>
    <row r="9" spans="1:7" x14ac:dyDescent="0.25">
      <c r="A9" s="59" t="s">
        <v>383</v>
      </c>
      <c r="B9" s="60" t="s">
        <v>384</v>
      </c>
      <c r="C9" s="78">
        <f>C10+C15+C18+C26</f>
        <v>419.6</v>
      </c>
      <c r="D9" s="78">
        <f>D10+D15+D18+D26</f>
        <v>170.39999999999998</v>
      </c>
      <c r="E9" s="72">
        <f>D9/C9</f>
        <v>0.40610104861773111</v>
      </c>
    </row>
    <row r="10" spans="1:7" x14ac:dyDescent="0.25">
      <c r="A10" s="59" t="s">
        <v>385</v>
      </c>
      <c r="B10" s="60" t="s">
        <v>386</v>
      </c>
      <c r="C10" s="78">
        <f>C11</f>
        <v>294.5</v>
      </c>
      <c r="D10" s="78">
        <f>D11</f>
        <v>123</v>
      </c>
      <c r="E10" s="72">
        <f t="shared" ref="E10:E37" si="0">D10/C10</f>
        <v>0.41765704584040747</v>
      </c>
    </row>
    <row r="11" spans="1:7" x14ac:dyDescent="0.25">
      <c r="A11" s="59" t="s">
        <v>387</v>
      </c>
      <c r="B11" s="60" t="s">
        <v>388</v>
      </c>
      <c r="C11" s="78">
        <f>C12+C13</f>
        <v>294.5</v>
      </c>
      <c r="D11" s="78">
        <f>D12+D13</f>
        <v>123</v>
      </c>
      <c r="E11" s="72">
        <f t="shared" si="0"/>
        <v>0.41765704584040747</v>
      </c>
    </row>
    <row r="12" spans="1:7" ht="76.5" x14ac:dyDescent="0.25">
      <c r="A12" s="61" t="s">
        <v>458</v>
      </c>
      <c r="B12" s="62" t="s">
        <v>389</v>
      </c>
      <c r="C12" s="79">
        <v>286.39999999999998</v>
      </c>
      <c r="D12" s="79">
        <v>123</v>
      </c>
      <c r="E12" s="73">
        <f t="shared" si="0"/>
        <v>0.4294692737430168</v>
      </c>
    </row>
    <row r="13" spans="1:7" ht="51" x14ac:dyDescent="0.25">
      <c r="A13" s="61" t="s">
        <v>459</v>
      </c>
      <c r="B13" s="62" t="s">
        <v>460</v>
      </c>
      <c r="C13" s="79">
        <v>8.1</v>
      </c>
      <c r="D13" s="79">
        <v>0</v>
      </c>
      <c r="E13" s="73">
        <f>D13/C13</f>
        <v>0</v>
      </c>
    </row>
    <row r="14" spans="1:7" hidden="1" x14ac:dyDescent="0.25">
      <c r="A14" s="61"/>
      <c r="B14" s="62"/>
      <c r="C14" s="79"/>
      <c r="D14" s="78"/>
      <c r="E14" s="72"/>
    </row>
    <row r="15" spans="1:7" x14ac:dyDescent="0.25">
      <c r="A15" s="59" t="s">
        <v>390</v>
      </c>
      <c r="B15" s="60" t="s">
        <v>391</v>
      </c>
      <c r="C15" s="78">
        <f>C16</f>
        <v>20</v>
      </c>
      <c r="D15" s="78">
        <f>D16</f>
        <v>11.6</v>
      </c>
      <c r="E15" s="72">
        <f t="shared" si="0"/>
        <v>0.57999999999999996</v>
      </c>
    </row>
    <row r="16" spans="1:7" x14ac:dyDescent="0.25">
      <c r="A16" s="59" t="s">
        <v>392</v>
      </c>
      <c r="B16" s="63" t="s">
        <v>393</v>
      </c>
      <c r="C16" s="78">
        <f>C17</f>
        <v>20</v>
      </c>
      <c r="D16" s="78">
        <f>D17</f>
        <v>11.6</v>
      </c>
      <c r="E16" s="72">
        <f t="shared" si="0"/>
        <v>0.57999999999999996</v>
      </c>
    </row>
    <row r="17" spans="1:5" x14ac:dyDescent="0.25">
      <c r="A17" s="64" t="s">
        <v>394</v>
      </c>
      <c r="B17" s="34" t="s">
        <v>393</v>
      </c>
      <c r="C17" s="79">
        <v>20</v>
      </c>
      <c r="D17" s="79">
        <v>11.6</v>
      </c>
      <c r="E17" s="73">
        <f t="shared" si="0"/>
        <v>0.57999999999999996</v>
      </c>
    </row>
    <row r="18" spans="1:5" x14ac:dyDescent="0.25">
      <c r="A18" s="59" t="s">
        <v>395</v>
      </c>
      <c r="B18" s="60" t="s">
        <v>396</v>
      </c>
      <c r="C18" s="78">
        <f>C19+C21</f>
        <v>84.1</v>
      </c>
      <c r="D18" s="78">
        <f>D19+D21</f>
        <v>28.2</v>
      </c>
      <c r="E18" s="72">
        <f t="shared" si="0"/>
        <v>0.33531510107015461</v>
      </c>
    </row>
    <row r="19" spans="1:5" x14ac:dyDescent="0.25">
      <c r="A19" s="59" t="s">
        <v>461</v>
      </c>
      <c r="B19" s="60" t="s">
        <v>397</v>
      </c>
      <c r="C19" s="78">
        <f>C20</f>
        <v>7.1</v>
      </c>
      <c r="D19" s="78">
        <f>D20</f>
        <v>2.8</v>
      </c>
      <c r="E19" s="72">
        <f t="shared" si="0"/>
        <v>0.39436619718309857</v>
      </c>
    </row>
    <row r="20" spans="1:5" ht="51" x14ac:dyDescent="0.25">
      <c r="A20" s="64" t="s">
        <v>462</v>
      </c>
      <c r="B20" s="62" t="s">
        <v>407</v>
      </c>
      <c r="C20" s="79">
        <v>7.1</v>
      </c>
      <c r="D20" s="79">
        <v>2.8</v>
      </c>
      <c r="E20" s="73">
        <f t="shared" si="0"/>
        <v>0.39436619718309857</v>
      </c>
    </row>
    <row r="21" spans="1:5" x14ac:dyDescent="0.25">
      <c r="A21" s="59" t="s">
        <v>398</v>
      </c>
      <c r="B21" s="60" t="s">
        <v>399</v>
      </c>
      <c r="C21" s="78">
        <f>C22+C24</f>
        <v>77</v>
      </c>
      <c r="D21" s="78">
        <f>D22+D24</f>
        <v>25.4</v>
      </c>
      <c r="E21" s="72">
        <f t="shared" si="0"/>
        <v>0.32987012987012987</v>
      </c>
    </row>
    <row r="22" spans="1:5" x14ac:dyDescent="0.25">
      <c r="A22" s="59" t="s">
        <v>463</v>
      </c>
      <c r="B22" s="60" t="s">
        <v>464</v>
      </c>
      <c r="C22" s="78">
        <f>C23</f>
        <v>76</v>
      </c>
      <c r="D22" s="78">
        <f>D23</f>
        <v>25.2</v>
      </c>
      <c r="E22" s="72">
        <f t="shared" si="0"/>
        <v>0.33157894736842103</v>
      </c>
    </row>
    <row r="23" spans="1:5" ht="38.25" x14ac:dyDescent="0.25">
      <c r="A23" s="64" t="s">
        <v>465</v>
      </c>
      <c r="B23" s="62" t="s">
        <v>466</v>
      </c>
      <c r="C23" s="79">
        <v>76</v>
      </c>
      <c r="D23" s="79">
        <v>25.2</v>
      </c>
      <c r="E23" s="73">
        <f t="shared" si="0"/>
        <v>0.33157894736842103</v>
      </c>
    </row>
    <row r="24" spans="1:5" x14ac:dyDescent="0.25">
      <c r="A24" s="59" t="s">
        <v>400</v>
      </c>
      <c r="B24" s="60" t="s">
        <v>401</v>
      </c>
      <c r="C24" s="78">
        <f>C25</f>
        <v>1</v>
      </c>
      <c r="D24" s="78">
        <f>D25</f>
        <v>0.2</v>
      </c>
      <c r="E24" s="72">
        <f t="shared" si="0"/>
        <v>0.2</v>
      </c>
    </row>
    <row r="25" spans="1:5" ht="38.25" x14ac:dyDescent="0.25">
      <c r="A25" s="64" t="s">
        <v>467</v>
      </c>
      <c r="B25" s="62" t="s">
        <v>468</v>
      </c>
      <c r="C25" s="79">
        <v>1</v>
      </c>
      <c r="D25" s="79">
        <v>0.2</v>
      </c>
      <c r="E25" s="73">
        <f t="shared" si="0"/>
        <v>0.2</v>
      </c>
    </row>
    <row r="26" spans="1:5" ht="51" x14ac:dyDescent="0.25">
      <c r="A26" s="59" t="s">
        <v>408</v>
      </c>
      <c r="B26" s="60" t="s">
        <v>409</v>
      </c>
      <c r="C26" s="78">
        <f>C27</f>
        <v>21</v>
      </c>
      <c r="D26" s="78">
        <f>D27</f>
        <v>7.6</v>
      </c>
      <c r="E26" s="72">
        <f t="shared" si="0"/>
        <v>0.3619047619047619</v>
      </c>
    </row>
    <row r="27" spans="1:5" ht="76.5" x14ac:dyDescent="0.25">
      <c r="A27" s="64" t="s">
        <v>410</v>
      </c>
      <c r="B27" s="62" t="s">
        <v>411</v>
      </c>
      <c r="C27" s="79">
        <v>21</v>
      </c>
      <c r="D27" s="79">
        <v>7.6</v>
      </c>
      <c r="E27" s="73">
        <f t="shared" si="0"/>
        <v>0.3619047619047619</v>
      </c>
    </row>
    <row r="28" spans="1:5" x14ac:dyDescent="0.25">
      <c r="A28" s="65" t="s">
        <v>402</v>
      </c>
      <c r="B28" s="63" t="s">
        <v>403</v>
      </c>
      <c r="C28" s="80">
        <f>C29+C36</f>
        <v>3064</v>
      </c>
      <c r="D28" s="80">
        <f>D29+D36</f>
        <v>1249.5999999999999</v>
      </c>
      <c r="E28" s="72">
        <f t="shared" si="0"/>
        <v>0.40783289817232371</v>
      </c>
    </row>
    <row r="29" spans="1:5" ht="38.25" x14ac:dyDescent="0.25">
      <c r="A29" s="65" t="s">
        <v>404</v>
      </c>
      <c r="B29" s="63" t="s">
        <v>469</v>
      </c>
      <c r="C29" s="80">
        <f>C30+C33</f>
        <v>3064</v>
      </c>
      <c r="D29" s="80">
        <f>D30+D33</f>
        <v>1249.5999999999999</v>
      </c>
      <c r="E29" s="72">
        <f t="shared" si="0"/>
        <v>0.40783289817232371</v>
      </c>
    </row>
    <row r="30" spans="1:5" ht="25.5" x14ac:dyDescent="0.25">
      <c r="A30" s="65" t="s">
        <v>423</v>
      </c>
      <c r="B30" s="63" t="s">
        <v>405</v>
      </c>
      <c r="C30" s="78">
        <f>C31</f>
        <v>2855.1</v>
      </c>
      <c r="D30" s="78">
        <f>D31</f>
        <v>1146</v>
      </c>
      <c r="E30" s="72">
        <f t="shared" si="0"/>
        <v>0.40138699169906483</v>
      </c>
    </row>
    <row r="31" spans="1:5" ht="25.5" x14ac:dyDescent="0.25">
      <c r="A31" s="33" t="s">
        <v>424</v>
      </c>
      <c r="B31" s="34" t="s">
        <v>412</v>
      </c>
      <c r="C31" s="79">
        <f>C32</f>
        <v>2855.1</v>
      </c>
      <c r="D31" s="79">
        <f>D32</f>
        <v>1146</v>
      </c>
      <c r="E31" s="73">
        <f t="shared" si="0"/>
        <v>0.40138699169906483</v>
      </c>
    </row>
    <row r="32" spans="1:5" ht="38.25" x14ac:dyDescent="0.25">
      <c r="A32" s="33" t="s">
        <v>425</v>
      </c>
      <c r="B32" s="34" t="s">
        <v>470</v>
      </c>
      <c r="C32" s="79">
        <v>2855.1</v>
      </c>
      <c r="D32" s="79">
        <v>1146</v>
      </c>
      <c r="E32" s="73">
        <f t="shared" si="0"/>
        <v>0.40138699169906483</v>
      </c>
    </row>
    <row r="33" spans="1:5" ht="25.5" x14ac:dyDescent="0.25">
      <c r="A33" s="65" t="s">
        <v>426</v>
      </c>
      <c r="B33" s="63" t="s">
        <v>413</v>
      </c>
      <c r="C33" s="78">
        <f>C34</f>
        <v>208.9</v>
      </c>
      <c r="D33" s="78">
        <f>D34</f>
        <v>103.6</v>
      </c>
      <c r="E33" s="72">
        <f t="shared" si="0"/>
        <v>0.49593106749640975</v>
      </c>
    </row>
    <row r="34" spans="1:5" ht="38.25" x14ac:dyDescent="0.25">
      <c r="A34" s="65" t="s">
        <v>427</v>
      </c>
      <c r="B34" s="63" t="s">
        <v>414</v>
      </c>
      <c r="C34" s="78">
        <f>C35</f>
        <v>208.9</v>
      </c>
      <c r="D34" s="78">
        <f>D35</f>
        <v>103.6</v>
      </c>
      <c r="E34" s="72">
        <f t="shared" si="0"/>
        <v>0.49593106749640975</v>
      </c>
    </row>
    <row r="35" spans="1:5" ht="51" x14ac:dyDescent="0.25">
      <c r="A35" s="33" t="s">
        <v>428</v>
      </c>
      <c r="B35" s="34" t="s">
        <v>471</v>
      </c>
      <c r="C35" s="79">
        <v>208.9</v>
      </c>
      <c r="D35" s="79">
        <v>103.6</v>
      </c>
      <c r="E35" s="73">
        <f t="shared" si="0"/>
        <v>0.49593106749640975</v>
      </c>
    </row>
    <row r="36" spans="1:5" ht="102" hidden="1" x14ac:dyDescent="0.25">
      <c r="A36" s="65" t="s">
        <v>472</v>
      </c>
      <c r="B36" s="63" t="s">
        <v>473</v>
      </c>
      <c r="C36" s="78">
        <f>C37</f>
        <v>0</v>
      </c>
      <c r="D36" s="78">
        <f t="shared" ref="D36" si="1">D37+D42+D45+D53</f>
        <v>0</v>
      </c>
      <c r="E36" s="72" t="e">
        <f t="shared" si="0"/>
        <v>#DIV/0!</v>
      </c>
    </row>
    <row r="37" spans="1:5" ht="63.75" hidden="1" x14ac:dyDescent="0.25">
      <c r="A37" s="33" t="s">
        <v>452</v>
      </c>
      <c r="B37" s="34" t="s">
        <v>453</v>
      </c>
      <c r="C37" s="79"/>
      <c r="D37" s="78">
        <v>0</v>
      </c>
      <c r="E37" s="72" t="e">
        <f t="shared" si="0"/>
        <v>#DIV/0!</v>
      </c>
    </row>
    <row r="38" spans="1:5" x14ac:dyDescent="0.25">
      <c r="A38" s="70" t="s">
        <v>406</v>
      </c>
      <c r="B38" s="70"/>
      <c r="C38" s="81">
        <f>C28+C9</f>
        <v>3483.6</v>
      </c>
      <c r="D38" s="78">
        <f>D28+D9</f>
        <v>1420</v>
      </c>
      <c r="E38" s="72">
        <f>D38/C38</f>
        <v>0.40762429670455852</v>
      </c>
    </row>
    <row r="39" spans="1:5" x14ac:dyDescent="0.25">
      <c r="A39" s="76"/>
      <c r="B39" s="76"/>
      <c r="C39" s="68"/>
    </row>
    <row r="40" spans="1:5" ht="18.75" x14ac:dyDescent="0.3">
      <c r="A40" s="76"/>
      <c r="B40" s="76"/>
      <c r="C40" s="68"/>
      <c r="D40" s="83"/>
    </row>
    <row r="41" spans="1:5" x14ac:dyDescent="0.25">
      <c r="A41" s="76"/>
      <c r="B41" s="76"/>
      <c r="C41" s="68"/>
    </row>
    <row r="42" spans="1:5" x14ac:dyDescent="0.25">
      <c r="A42" s="103"/>
      <c r="B42" s="103"/>
      <c r="C42" s="71"/>
    </row>
    <row r="43" spans="1:5" x14ac:dyDescent="0.25">
      <c r="A43" s="104"/>
      <c r="B43" s="104"/>
      <c r="C43" s="71"/>
    </row>
    <row r="44" spans="1:5" x14ac:dyDescent="0.25">
      <c r="A44" s="76"/>
      <c r="B44" s="76"/>
      <c r="C44" s="68"/>
    </row>
  </sheetData>
  <mergeCells count="9">
    <mergeCell ref="C1:E1"/>
    <mergeCell ref="A42:B42"/>
    <mergeCell ref="A43:B43"/>
    <mergeCell ref="C7:C8"/>
    <mergeCell ref="D7:D8"/>
    <mergeCell ref="E7:E8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4"/>
  <sheetViews>
    <sheetView view="pageBreakPreview" zoomScaleNormal="118" zoomScaleSheetLayoutView="100" workbookViewId="0">
      <pane xSplit="2" ySplit="3" topLeftCell="C32" activePane="bottomRight" state="frozen"/>
      <selection activeCell="H5" sqref="H5"/>
      <selection pane="topRight" activeCell="H5" sqref="H5"/>
      <selection pane="bottomLeft" activeCell="H5" sqref="H5"/>
      <selection pane="bottomRight" activeCell="F285" sqref="F285"/>
    </sheetView>
  </sheetViews>
  <sheetFormatPr defaultRowHeight="15" x14ac:dyDescent="0.25"/>
  <cols>
    <col min="1" max="1" width="47.140625" style="6" customWidth="1"/>
    <col min="2" max="2" width="26.7109375" style="6" bestFit="1" customWidth="1"/>
    <col min="3" max="5" width="14.42578125" style="6" customWidth="1"/>
    <col min="6" max="6" width="21.140625" style="6" customWidth="1"/>
    <col min="7" max="7" width="10" style="6" bestFit="1" customWidth="1"/>
    <col min="8" max="16384" width="9.140625" style="6"/>
  </cols>
  <sheetData>
    <row r="1" spans="1:7" ht="14.1" customHeight="1" x14ac:dyDescent="0.25">
      <c r="A1" s="17" t="s">
        <v>448</v>
      </c>
      <c r="B1" s="17"/>
      <c r="C1" s="18"/>
      <c r="D1" s="19"/>
      <c r="E1" s="19"/>
    </row>
    <row r="2" spans="1:7" ht="11.45" customHeight="1" x14ac:dyDescent="0.25">
      <c r="A2" s="113" t="s">
        <v>0</v>
      </c>
      <c r="B2" s="113" t="s">
        <v>9</v>
      </c>
      <c r="C2" s="105" t="s">
        <v>475</v>
      </c>
      <c r="D2" s="107" t="s">
        <v>476</v>
      </c>
      <c r="E2" s="109" t="s">
        <v>361</v>
      </c>
      <c r="F2" s="89"/>
    </row>
    <row r="3" spans="1:7" ht="54.75" customHeight="1" x14ac:dyDescent="0.25">
      <c r="A3" s="114"/>
      <c r="B3" s="114"/>
      <c r="C3" s="106"/>
      <c r="D3" s="108"/>
      <c r="E3" s="109"/>
      <c r="F3" s="89"/>
    </row>
    <row r="4" spans="1:7" ht="11.45" customHeight="1" x14ac:dyDescent="0.25">
      <c r="A4" s="20" t="s">
        <v>1</v>
      </c>
      <c r="B4" s="20" t="s">
        <v>2</v>
      </c>
      <c r="C4" s="21" t="s">
        <v>3</v>
      </c>
      <c r="D4" s="21" t="s">
        <v>4</v>
      </c>
      <c r="E4" s="21" t="s">
        <v>5</v>
      </c>
      <c r="F4" s="89"/>
    </row>
    <row r="5" spans="1:7" s="93" customFormat="1" x14ac:dyDescent="0.25">
      <c r="A5" s="22" t="s">
        <v>10</v>
      </c>
      <c r="B5" s="23" t="s">
        <v>6</v>
      </c>
      <c r="C5" s="90">
        <f>C7+C93+C131</f>
        <v>3701.9000000000005</v>
      </c>
      <c r="D5" s="90">
        <f>D7+D93+D131</f>
        <v>1509.8</v>
      </c>
      <c r="E5" s="24">
        <f>D5/C5</f>
        <v>0.40784462033010066</v>
      </c>
      <c r="F5" s="91"/>
      <c r="G5" s="92"/>
    </row>
    <row r="6" spans="1:7" hidden="1" x14ac:dyDescent="0.25">
      <c r="A6" s="25" t="s">
        <v>7</v>
      </c>
      <c r="B6" s="26"/>
      <c r="C6" s="26"/>
      <c r="D6" s="26"/>
      <c r="E6" s="24" t="e">
        <f t="shared" ref="E6:E69" si="0">D6/C6</f>
        <v>#DIV/0!</v>
      </c>
      <c r="F6" s="94"/>
    </row>
    <row r="7" spans="1:7" x14ac:dyDescent="0.25">
      <c r="A7" s="30" t="s">
        <v>11</v>
      </c>
      <c r="B7" s="31" t="s">
        <v>12</v>
      </c>
      <c r="C7" s="90">
        <f>C8+C32+C70</f>
        <v>2745.8</v>
      </c>
      <c r="D7" s="90">
        <f>D8+D32+D70</f>
        <v>1020.9000000000001</v>
      </c>
      <c r="E7" s="24">
        <f t="shared" si="0"/>
        <v>0.37180421006628306</v>
      </c>
      <c r="F7" s="94"/>
    </row>
    <row r="8" spans="1:7" ht="43.5" x14ac:dyDescent="0.25">
      <c r="A8" s="30" t="s">
        <v>13</v>
      </c>
      <c r="B8" s="31" t="s">
        <v>14</v>
      </c>
      <c r="C8" s="90">
        <f>C9+C14</f>
        <v>1508.4</v>
      </c>
      <c r="D8" s="90">
        <f>D9+D14</f>
        <v>523.80000000000007</v>
      </c>
      <c r="E8" s="24">
        <f t="shared" si="0"/>
        <v>0.347255369928401</v>
      </c>
      <c r="F8" s="4"/>
    </row>
    <row r="9" spans="1:7" ht="75" x14ac:dyDescent="0.25">
      <c r="A9" s="16" t="s">
        <v>15</v>
      </c>
      <c r="B9" s="27" t="s">
        <v>16</v>
      </c>
      <c r="C9" s="95">
        <f>C10</f>
        <v>1503.9</v>
      </c>
      <c r="D9" s="95">
        <f>D10</f>
        <v>523.80000000000007</v>
      </c>
      <c r="E9" s="32">
        <f t="shared" si="0"/>
        <v>0.34829443447037706</v>
      </c>
      <c r="F9" s="4"/>
    </row>
    <row r="10" spans="1:7" ht="30" x14ac:dyDescent="0.25">
      <c r="A10" s="16" t="s">
        <v>17</v>
      </c>
      <c r="B10" s="27" t="s">
        <v>18</v>
      </c>
      <c r="C10" s="95">
        <f>C11+C12+C13</f>
        <v>1503.9</v>
      </c>
      <c r="D10" s="95">
        <f>D11+D12+D13</f>
        <v>523.80000000000007</v>
      </c>
      <c r="E10" s="32">
        <f t="shared" si="0"/>
        <v>0.34829443447037706</v>
      </c>
      <c r="F10" s="94"/>
    </row>
    <row r="11" spans="1:7" ht="30" x14ac:dyDescent="0.25">
      <c r="A11" s="16" t="s">
        <v>19</v>
      </c>
      <c r="B11" s="27" t="s">
        <v>20</v>
      </c>
      <c r="C11" s="95">
        <v>1077.7</v>
      </c>
      <c r="D11" s="95">
        <v>409.6</v>
      </c>
      <c r="E11" s="32">
        <f t="shared" si="0"/>
        <v>0.38006866474900253</v>
      </c>
      <c r="F11" s="4"/>
    </row>
    <row r="12" spans="1:7" ht="45" x14ac:dyDescent="0.25">
      <c r="A12" s="16" t="s">
        <v>21</v>
      </c>
      <c r="B12" s="27" t="s">
        <v>22</v>
      </c>
      <c r="C12" s="95">
        <v>104</v>
      </c>
      <c r="D12" s="95">
        <v>0</v>
      </c>
      <c r="E12" s="32">
        <f t="shared" si="0"/>
        <v>0</v>
      </c>
      <c r="F12" s="4"/>
    </row>
    <row r="13" spans="1:7" ht="60" x14ac:dyDescent="0.25">
      <c r="A13" s="16" t="s">
        <v>23</v>
      </c>
      <c r="B13" s="27" t="s">
        <v>24</v>
      </c>
      <c r="C13" s="95">
        <v>322.2</v>
      </c>
      <c r="D13" s="95">
        <v>114.2</v>
      </c>
      <c r="E13" s="32">
        <f t="shared" si="0"/>
        <v>0.35443823711980138</v>
      </c>
      <c r="F13" s="4"/>
    </row>
    <row r="14" spans="1:7" ht="43.5" x14ac:dyDescent="0.25">
      <c r="A14" s="30" t="s">
        <v>25</v>
      </c>
      <c r="B14" s="31" t="s">
        <v>26</v>
      </c>
      <c r="C14" s="90">
        <f>C15</f>
        <v>4.5</v>
      </c>
      <c r="D14" s="90">
        <f>D15</f>
        <v>0</v>
      </c>
      <c r="E14" s="24">
        <f t="shared" si="0"/>
        <v>0</v>
      </c>
      <c r="F14" s="4"/>
    </row>
    <row r="15" spans="1:7" ht="45" x14ac:dyDescent="0.25">
      <c r="A15" s="16" t="s">
        <v>27</v>
      </c>
      <c r="B15" s="27" t="s">
        <v>28</v>
      </c>
      <c r="C15" s="95">
        <f>C16</f>
        <v>4.5</v>
      </c>
      <c r="D15" s="95">
        <f>D16</f>
        <v>0</v>
      </c>
      <c r="E15" s="32">
        <f t="shared" si="0"/>
        <v>0</v>
      </c>
      <c r="F15" s="4"/>
    </row>
    <row r="16" spans="1:7" ht="45" x14ac:dyDescent="0.25">
      <c r="A16" s="16" t="s">
        <v>29</v>
      </c>
      <c r="B16" s="27" t="s">
        <v>30</v>
      </c>
      <c r="C16" s="95">
        <v>4.5</v>
      </c>
      <c r="D16" s="95">
        <v>0</v>
      </c>
      <c r="E16" s="32">
        <v>0</v>
      </c>
      <c r="F16" s="4"/>
    </row>
    <row r="17" spans="1:7" ht="60" hidden="1" x14ac:dyDescent="0.25">
      <c r="A17" s="16" t="s">
        <v>31</v>
      </c>
      <c r="B17" s="27" t="s">
        <v>430</v>
      </c>
      <c r="C17" s="95">
        <f>C18+C24+C27</f>
        <v>0</v>
      </c>
      <c r="D17" s="95">
        <v>0</v>
      </c>
      <c r="E17" s="32" t="e">
        <f t="shared" si="0"/>
        <v>#DIV/0!</v>
      </c>
      <c r="F17" s="4"/>
    </row>
    <row r="18" spans="1:7" ht="75" hidden="1" x14ac:dyDescent="0.25">
      <c r="A18" s="16" t="s">
        <v>15</v>
      </c>
      <c r="B18" s="27" t="s">
        <v>431</v>
      </c>
      <c r="C18" s="95">
        <f>C19</f>
        <v>0</v>
      </c>
      <c r="D18" s="95">
        <v>0</v>
      </c>
      <c r="E18" s="32" t="e">
        <f t="shared" si="0"/>
        <v>#DIV/0!</v>
      </c>
      <c r="F18" s="4"/>
    </row>
    <row r="19" spans="1:7" ht="30" hidden="1" x14ac:dyDescent="0.25">
      <c r="A19" s="16" t="s">
        <v>17</v>
      </c>
      <c r="B19" s="27" t="s">
        <v>432</v>
      </c>
      <c r="C19" s="95">
        <f>C20+C21+C22+C23</f>
        <v>0</v>
      </c>
      <c r="D19" s="95">
        <v>0</v>
      </c>
      <c r="E19" s="32" t="e">
        <f t="shared" si="0"/>
        <v>#DIV/0!</v>
      </c>
      <c r="F19" s="4"/>
    </row>
    <row r="20" spans="1:7" ht="30" hidden="1" x14ac:dyDescent="0.25">
      <c r="A20" s="16" t="s">
        <v>19</v>
      </c>
      <c r="B20" s="27" t="s">
        <v>433</v>
      </c>
      <c r="C20" s="95">
        <v>0</v>
      </c>
      <c r="D20" s="95">
        <v>0</v>
      </c>
      <c r="E20" s="32" t="e">
        <f t="shared" si="0"/>
        <v>#DIV/0!</v>
      </c>
      <c r="F20" s="4"/>
    </row>
    <row r="21" spans="1:7" ht="45" hidden="1" x14ac:dyDescent="0.25">
      <c r="A21" s="16" t="s">
        <v>21</v>
      </c>
      <c r="B21" s="27" t="s">
        <v>434</v>
      </c>
      <c r="C21" s="95">
        <v>0</v>
      </c>
      <c r="D21" s="95">
        <v>0</v>
      </c>
      <c r="E21" s="32" t="e">
        <f t="shared" si="0"/>
        <v>#DIV/0!</v>
      </c>
      <c r="F21" s="4"/>
    </row>
    <row r="22" spans="1:7" ht="60" hidden="1" x14ac:dyDescent="0.25">
      <c r="A22" s="16" t="s">
        <v>32</v>
      </c>
      <c r="B22" s="27" t="s">
        <v>435</v>
      </c>
      <c r="C22" s="95">
        <v>0</v>
      </c>
      <c r="D22" s="95">
        <v>0</v>
      </c>
      <c r="E22" s="32" t="e">
        <f t="shared" si="0"/>
        <v>#DIV/0!</v>
      </c>
      <c r="F22" s="4"/>
    </row>
    <row r="23" spans="1:7" ht="60" hidden="1" x14ac:dyDescent="0.25">
      <c r="A23" s="16" t="s">
        <v>23</v>
      </c>
      <c r="B23" s="27" t="s">
        <v>436</v>
      </c>
      <c r="C23" s="95">
        <v>0</v>
      </c>
      <c r="D23" s="95">
        <v>0</v>
      </c>
      <c r="E23" s="32" t="e">
        <f t="shared" si="0"/>
        <v>#DIV/0!</v>
      </c>
      <c r="F23" s="4"/>
    </row>
    <row r="24" spans="1:7" ht="30" hidden="1" x14ac:dyDescent="0.25">
      <c r="A24" s="16" t="s">
        <v>25</v>
      </c>
      <c r="B24" s="27" t="s">
        <v>437</v>
      </c>
      <c r="C24" s="95">
        <f>C25</f>
        <v>0</v>
      </c>
      <c r="D24" s="95">
        <v>0</v>
      </c>
      <c r="E24" s="32" t="e">
        <f t="shared" si="0"/>
        <v>#DIV/0!</v>
      </c>
      <c r="F24" s="4"/>
    </row>
    <row r="25" spans="1:7" ht="45" hidden="1" x14ac:dyDescent="0.25">
      <c r="A25" s="16" t="s">
        <v>27</v>
      </c>
      <c r="B25" s="27" t="s">
        <v>438</v>
      </c>
      <c r="C25" s="95">
        <f>C26</f>
        <v>0</v>
      </c>
      <c r="D25" s="95">
        <v>0</v>
      </c>
      <c r="E25" s="32" t="e">
        <f t="shared" si="0"/>
        <v>#DIV/0!</v>
      </c>
      <c r="F25" s="4"/>
    </row>
    <row r="26" spans="1:7" ht="45" hidden="1" x14ac:dyDescent="0.25">
      <c r="A26" s="16" t="s">
        <v>29</v>
      </c>
      <c r="B26" s="27" t="s">
        <v>439</v>
      </c>
      <c r="C26" s="95">
        <v>0</v>
      </c>
      <c r="D26" s="95">
        <v>0</v>
      </c>
      <c r="E26" s="32" t="e">
        <f t="shared" si="0"/>
        <v>#DIV/0!</v>
      </c>
      <c r="F26" s="4"/>
    </row>
    <row r="27" spans="1:7" hidden="1" x14ac:dyDescent="0.25">
      <c r="A27" s="16" t="s">
        <v>33</v>
      </c>
      <c r="B27" s="27" t="s">
        <v>440</v>
      </c>
      <c r="C27" s="95">
        <f>C28</f>
        <v>0</v>
      </c>
      <c r="D27" s="95">
        <v>0</v>
      </c>
      <c r="E27" s="32" t="e">
        <f t="shared" si="0"/>
        <v>#DIV/0!</v>
      </c>
      <c r="F27" s="4"/>
    </row>
    <row r="28" spans="1:7" hidden="1" x14ac:dyDescent="0.25">
      <c r="A28" s="16" t="s">
        <v>34</v>
      </c>
      <c r="B28" s="27" t="s">
        <v>441</v>
      </c>
      <c r="C28" s="95">
        <f>C29+C30</f>
        <v>0</v>
      </c>
      <c r="D28" s="95">
        <v>0</v>
      </c>
      <c r="E28" s="32" t="e">
        <f t="shared" si="0"/>
        <v>#DIV/0!</v>
      </c>
      <c r="F28" s="4"/>
    </row>
    <row r="29" spans="1:7" ht="30" hidden="1" x14ac:dyDescent="0.25">
      <c r="A29" s="16" t="s">
        <v>35</v>
      </c>
      <c r="B29" s="27" t="s">
        <v>442</v>
      </c>
      <c r="C29" s="95">
        <v>0</v>
      </c>
      <c r="D29" s="95">
        <v>0</v>
      </c>
      <c r="E29" s="32" t="e">
        <f t="shared" si="0"/>
        <v>#DIV/0!</v>
      </c>
      <c r="F29" s="4"/>
    </row>
    <row r="30" spans="1:7" hidden="1" x14ac:dyDescent="0.25">
      <c r="A30" s="16" t="s">
        <v>36</v>
      </c>
      <c r="B30" s="27" t="s">
        <v>443</v>
      </c>
      <c r="C30" s="95">
        <v>0</v>
      </c>
      <c r="D30" s="95">
        <v>0</v>
      </c>
      <c r="E30" s="32" t="e">
        <f t="shared" si="0"/>
        <v>#DIV/0!</v>
      </c>
      <c r="F30" s="4"/>
    </row>
    <row r="31" spans="1:7" ht="30" hidden="1" x14ac:dyDescent="0.25">
      <c r="A31" s="16" t="s">
        <v>429</v>
      </c>
      <c r="B31" s="27" t="s">
        <v>22</v>
      </c>
      <c r="C31" s="95"/>
      <c r="D31" s="95">
        <v>0</v>
      </c>
      <c r="E31" s="32" t="e">
        <f t="shared" si="0"/>
        <v>#DIV/0!</v>
      </c>
      <c r="F31" s="4"/>
    </row>
    <row r="32" spans="1:7" ht="72" x14ac:dyDescent="0.25">
      <c r="A32" s="30" t="s">
        <v>37</v>
      </c>
      <c r="B32" s="31" t="s">
        <v>38</v>
      </c>
      <c r="C32" s="90">
        <f>C38</f>
        <v>862.2</v>
      </c>
      <c r="D32" s="90">
        <f>D38</f>
        <v>497.1</v>
      </c>
      <c r="E32" s="24">
        <f t="shared" si="0"/>
        <v>0.5765483646485734</v>
      </c>
      <c r="F32" s="4"/>
      <c r="G32" s="5"/>
    </row>
    <row r="33" spans="1:7" ht="75" hidden="1" x14ac:dyDescent="0.25">
      <c r="A33" s="16" t="s">
        <v>15</v>
      </c>
      <c r="B33" s="27" t="s">
        <v>39</v>
      </c>
      <c r="C33" s="95">
        <f>C34</f>
        <v>0</v>
      </c>
      <c r="D33" s="95">
        <f>D34</f>
        <v>0</v>
      </c>
      <c r="E33" s="32" t="e">
        <f t="shared" si="0"/>
        <v>#DIV/0!</v>
      </c>
      <c r="F33" s="4"/>
    </row>
    <row r="34" spans="1:7" ht="30" hidden="1" x14ac:dyDescent="0.25">
      <c r="A34" s="16" t="s">
        <v>17</v>
      </c>
      <c r="B34" s="27" t="s">
        <v>40</v>
      </c>
      <c r="C34" s="95">
        <f>C35+C36+C37</f>
        <v>0</v>
      </c>
      <c r="D34" s="95">
        <f>D35+D36+D37</f>
        <v>0</v>
      </c>
      <c r="E34" s="32" t="e">
        <f t="shared" si="0"/>
        <v>#DIV/0!</v>
      </c>
      <c r="F34" s="4"/>
    </row>
    <row r="35" spans="1:7" ht="30" hidden="1" x14ac:dyDescent="0.25">
      <c r="A35" s="16" t="s">
        <v>19</v>
      </c>
      <c r="B35" s="27" t="s">
        <v>41</v>
      </c>
      <c r="C35" s="95">
        <v>0</v>
      </c>
      <c r="D35" s="95">
        <v>0</v>
      </c>
      <c r="E35" s="32" t="e">
        <f t="shared" si="0"/>
        <v>#DIV/0!</v>
      </c>
      <c r="F35" s="4"/>
    </row>
    <row r="36" spans="1:7" ht="45" hidden="1" x14ac:dyDescent="0.25">
      <c r="A36" s="16" t="s">
        <v>21</v>
      </c>
      <c r="B36" s="27" t="s">
        <v>42</v>
      </c>
      <c r="C36" s="95">
        <v>0</v>
      </c>
      <c r="D36" s="95">
        <v>0</v>
      </c>
      <c r="E36" s="32" t="e">
        <f t="shared" si="0"/>
        <v>#DIV/0!</v>
      </c>
      <c r="F36" s="4"/>
    </row>
    <row r="37" spans="1:7" ht="60" hidden="1" x14ac:dyDescent="0.25">
      <c r="A37" s="16" t="s">
        <v>23</v>
      </c>
      <c r="B37" s="27" t="s">
        <v>43</v>
      </c>
      <c r="C37" s="95">
        <v>0</v>
      </c>
      <c r="D37" s="95">
        <v>0</v>
      </c>
      <c r="E37" s="32" t="e">
        <f t="shared" si="0"/>
        <v>#DIV/0!</v>
      </c>
      <c r="F37" s="4"/>
    </row>
    <row r="38" spans="1:7" ht="30" x14ac:dyDescent="0.25">
      <c r="A38" s="16" t="s">
        <v>25</v>
      </c>
      <c r="B38" s="27" t="s">
        <v>44</v>
      </c>
      <c r="C38" s="95">
        <f>C39</f>
        <v>862.2</v>
      </c>
      <c r="D38" s="95">
        <f>D39</f>
        <v>497.1</v>
      </c>
      <c r="E38" s="32">
        <f t="shared" si="0"/>
        <v>0.5765483646485734</v>
      </c>
      <c r="F38" s="4"/>
    </row>
    <row r="39" spans="1:7" ht="45" x14ac:dyDescent="0.25">
      <c r="A39" s="16" t="s">
        <v>27</v>
      </c>
      <c r="B39" s="27" t="s">
        <v>45</v>
      </c>
      <c r="C39" s="95">
        <f>C40+C48</f>
        <v>862.2</v>
      </c>
      <c r="D39" s="95">
        <f>D40+D48</f>
        <v>497.1</v>
      </c>
      <c r="E39" s="32">
        <f t="shared" si="0"/>
        <v>0.5765483646485734</v>
      </c>
      <c r="F39" s="4"/>
    </row>
    <row r="40" spans="1:7" ht="45" x14ac:dyDescent="0.25">
      <c r="A40" s="16" t="s">
        <v>29</v>
      </c>
      <c r="B40" s="27" t="s">
        <v>46</v>
      </c>
      <c r="C40" s="95">
        <v>159.69999999999999</v>
      </c>
      <c r="D40" s="95">
        <v>72.3</v>
      </c>
      <c r="E40" s="32">
        <f t="shared" si="0"/>
        <v>0.45272385723231062</v>
      </c>
      <c r="F40" s="4"/>
    </row>
    <row r="41" spans="1:7" ht="30" hidden="1" x14ac:dyDescent="0.25">
      <c r="A41" s="16" t="s">
        <v>47</v>
      </c>
      <c r="B41" s="27" t="s">
        <v>48</v>
      </c>
      <c r="C41" s="95">
        <f>C42</f>
        <v>0</v>
      </c>
      <c r="D41" s="95">
        <f>D42</f>
        <v>0</v>
      </c>
      <c r="E41" s="32" t="e">
        <f t="shared" si="0"/>
        <v>#DIV/0!</v>
      </c>
      <c r="F41" s="4"/>
    </row>
    <row r="42" spans="1:7" ht="30" hidden="1" x14ac:dyDescent="0.25">
      <c r="A42" s="16" t="s">
        <v>49</v>
      </c>
      <c r="B42" s="27" t="s">
        <v>50</v>
      </c>
      <c r="C42" s="95">
        <f>C43</f>
        <v>0</v>
      </c>
      <c r="D42" s="95">
        <f>D43</f>
        <v>0</v>
      </c>
      <c r="E42" s="32" t="e">
        <f t="shared" si="0"/>
        <v>#DIV/0!</v>
      </c>
      <c r="F42" s="4"/>
    </row>
    <row r="43" spans="1:7" ht="45" hidden="1" x14ac:dyDescent="0.25">
      <c r="A43" s="16" t="s">
        <v>51</v>
      </c>
      <c r="B43" s="27" t="s">
        <v>52</v>
      </c>
      <c r="C43" s="95">
        <v>0</v>
      </c>
      <c r="D43" s="95">
        <v>0</v>
      </c>
      <c r="E43" s="32" t="e">
        <f t="shared" si="0"/>
        <v>#DIV/0!</v>
      </c>
      <c r="F43" s="4"/>
    </row>
    <row r="44" spans="1:7" hidden="1" x14ac:dyDescent="0.25">
      <c r="A44" s="16" t="s">
        <v>33</v>
      </c>
      <c r="B44" s="27" t="s">
        <v>45</v>
      </c>
      <c r="C44" s="95">
        <f>C45</f>
        <v>702.5</v>
      </c>
      <c r="D44" s="95">
        <f>D45</f>
        <v>424.8</v>
      </c>
      <c r="E44" s="32">
        <f t="shared" si="0"/>
        <v>0.60469750889679719</v>
      </c>
      <c r="F44" s="4"/>
    </row>
    <row r="45" spans="1:7" hidden="1" x14ac:dyDescent="0.25">
      <c r="A45" s="16" t="s">
        <v>34</v>
      </c>
      <c r="B45" s="27" t="s">
        <v>454</v>
      </c>
      <c r="C45" s="95">
        <f>C46+C47+C48</f>
        <v>702.5</v>
      </c>
      <c r="D45" s="95">
        <f>D46+D47+D48</f>
        <v>424.8</v>
      </c>
      <c r="E45" s="32">
        <f t="shared" si="0"/>
        <v>0.60469750889679719</v>
      </c>
      <c r="F45" s="4"/>
      <c r="G45" s="5"/>
    </row>
    <row r="46" spans="1:7" ht="30" hidden="1" x14ac:dyDescent="0.25">
      <c r="A46" s="16" t="s">
        <v>35</v>
      </c>
      <c r="B46" s="27" t="s">
        <v>53</v>
      </c>
      <c r="C46" s="95">
        <v>0</v>
      </c>
      <c r="D46" s="95">
        <v>0</v>
      </c>
      <c r="E46" s="32" t="e">
        <f t="shared" si="0"/>
        <v>#DIV/0!</v>
      </c>
      <c r="F46" s="4"/>
    </row>
    <row r="47" spans="1:7" hidden="1" x14ac:dyDescent="0.25">
      <c r="A47" s="16" t="s">
        <v>54</v>
      </c>
      <c r="B47" s="27" t="s">
        <v>55</v>
      </c>
      <c r="C47" s="95">
        <v>0</v>
      </c>
      <c r="D47" s="95">
        <v>0</v>
      </c>
      <c r="E47" s="32" t="e">
        <f t="shared" si="0"/>
        <v>#DIV/0!</v>
      </c>
      <c r="F47" s="4"/>
    </row>
    <row r="48" spans="1:7" x14ac:dyDescent="0.25">
      <c r="A48" s="16" t="s">
        <v>455</v>
      </c>
      <c r="B48" s="27" t="s">
        <v>454</v>
      </c>
      <c r="C48" s="95">
        <v>702.5</v>
      </c>
      <c r="D48" s="95">
        <v>424.8</v>
      </c>
      <c r="E48" s="32">
        <f t="shared" si="0"/>
        <v>0.60469750889679719</v>
      </c>
      <c r="F48" s="4"/>
    </row>
    <row r="49" spans="1:6" hidden="1" x14ac:dyDescent="0.25">
      <c r="A49" s="16" t="s">
        <v>365</v>
      </c>
      <c r="B49" s="27" t="s">
        <v>366</v>
      </c>
      <c r="C49" s="95">
        <v>0</v>
      </c>
      <c r="D49" s="95">
        <f t="shared" ref="C49:D51" si="1">D50</f>
        <v>0</v>
      </c>
      <c r="E49" s="32" t="e">
        <f t="shared" si="0"/>
        <v>#DIV/0!</v>
      </c>
      <c r="F49" s="4"/>
    </row>
    <row r="50" spans="1:6" ht="30" hidden="1" x14ac:dyDescent="0.25">
      <c r="A50" s="16" t="s">
        <v>25</v>
      </c>
      <c r="B50" s="27" t="s">
        <v>362</v>
      </c>
      <c r="C50" s="95">
        <f t="shared" si="1"/>
        <v>0</v>
      </c>
      <c r="D50" s="95">
        <f t="shared" si="1"/>
        <v>0</v>
      </c>
      <c r="E50" s="32" t="e">
        <f t="shared" si="0"/>
        <v>#DIV/0!</v>
      </c>
      <c r="F50" s="4"/>
    </row>
    <row r="51" spans="1:6" ht="45" hidden="1" x14ac:dyDescent="0.25">
      <c r="A51" s="16" t="s">
        <v>27</v>
      </c>
      <c r="B51" s="27" t="s">
        <v>364</v>
      </c>
      <c r="C51" s="95">
        <f t="shared" si="1"/>
        <v>0</v>
      </c>
      <c r="D51" s="95">
        <f t="shared" si="1"/>
        <v>0</v>
      </c>
      <c r="E51" s="32" t="e">
        <f t="shared" si="0"/>
        <v>#DIV/0!</v>
      </c>
      <c r="F51" s="4"/>
    </row>
    <row r="52" spans="1:6" ht="45" hidden="1" x14ac:dyDescent="0.25">
      <c r="A52" s="16" t="s">
        <v>29</v>
      </c>
      <c r="B52" s="27" t="s">
        <v>363</v>
      </c>
      <c r="C52" s="95">
        <v>0</v>
      </c>
      <c r="D52" s="95">
        <v>0</v>
      </c>
      <c r="E52" s="32" t="e">
        <f t="shared" si="0"/>
        <v>#DIV/0!</v>
      </c>
      <c r="F52" s="4"/>
    </row>
    <row r="53" spans="1:6" ht="45" hidden="1" x14ac:dyDescent="0.25">
      <c r="A53" s="16" t="s">
        <v>56</v>
      </c>
      <c r="B53" s="27" t="s">
        <v>57</v>
      </c>
      <c r="C53" s="95">
        <f>C54+C59+C62+C65</f>
        <v>0</v>
      </c>
      <c r="D53" s="95">
        <f>D54+D59+D62+D65</f>
        <v>0</v>
      </c>
      <c r="E53" s="32" t="e">
        <f t="shared" si="0"/>
        <v>#DIV/0!</v>
      </c>
      <c r="F53" s="4"/>
    </row>
    <row r="54" spans="1:6" ht="75" hidden="1" x14ac:dyDescent="0.25">
      <c r="A54" s="16" t="s">
        <v>15</v>
      </c>
      <c r="B54" s="27" t="s">
        <v>58</v>
      </c>
      <c r="C54" s="95">
        <f>C55</f>
        <v>0</v>
      </c>
      <c r="D54" s="95">
        <f>D55</f>
        <v>0</v>
      </c>
      <c r="E54" s="32" t="e">
        <f t="shared" si="0"/>
        <v>#DIV/0!</v>
      </c>
      <c r="F54" s="4"/>
    </row>
    <row r="55" spans="1:6" ht="30" hidden="1" x14ac:dyDescent="0.25">
      <c r="A55" s="16" t="s">
        <v>17</v>
      </c>
      <c r="B55" s="27" t="s">
        <v>59</v>
      </c>
      <c r="C55" s="95">
        <f>C56+C57+C58</f>
        <v>0</v>
      </c>
      <c r="D55" s="95">
        <f>D56+D57+D58</f>
        <v>0</v>
      </c>
      <c r="E55" s="32" t="e">
        <f t="shared" si="0"/>
        <v>#DIV/0!</v>
      </c>
      <c r="F55" s="4"/>
    </row>
    <row r="56" spans="1:6" ht="30" hidden="1" x14ac:dyDescent="0.25">
      <c r="A56" s="16" t="s">
        <v>19</v>
      </c>
      <c r="B56" s="27" t="s">
        <v>60</v>
      </c>
      <c r="C56" s="95">
        <v>0</v>
      </c>
      <c r="D56" s="95">
        <v>0</v>
      </c>
      <c r="E56" s="32" t="e">
        <f t="shared" si="0"/>
        <v>#DIV/0!</v>
      </c>
      <c r="F56" s="4"/>
    </row>
    <row r="57" spans="1:6" ht="45" hidden="1" x14ac:dyDescent="0.25">
      <c r="A57" s="16" t="s">
        <v>21</v>
      </c>
      <c r="B57" s="27" t="s">
        <v>61</v>
      </c>
      <c r="C57" s="95">
        <v>0</v>
      </c>
      <c r="D57" s="95">
        <v>0</v>
      </c>
      <c r="E57" s="32" t="e">
        <f t="shared" si="0"/>
        <v>#DIV/0!</v>
      </c>
      <c r="F57" s="4"/>
    </row>
    <row r="58" spans="1:6" ht="60" hidden="1" x14ac:dyDescent="0.25">
      <c r="A58" s="16" t="s">
        <v>23</v>
      </c>
      <c r="B58" s="27" t="s">
        <v>62</v>
      </c>
      <c r="C58" s="95">
        <v>0</v>
      </c>
      <c r="D58" s="95">
        <v>0</v>
      </c>
      <c r="E58" s="32" t="e">
        <f t="shared" si="0"/>
        <v>#DIV/0!</v>
      </c>
      <c r="F58" s="4"/>
    </row>
    <row r="59" spans="1:6" ht="30" hidden="1" x14ac:dyDescent="0.25">
      <c r="A59" s="16" t="s">
        <v>25</v>
      </c>
      <c r="B59" s="27" t="s">
        <v>63</v>
      </c>
      <c r="C59" s="95">
        <f>C60</f>
        <v>0</v>
      </c>
      <c r="D59" s="95">
        <f>D60</f>
        <v>0</v>
      </c>
      <c r="E59" s="32" t="e">
        <f t="shared" si="0"/>
        <v>#DIV/0!</v>
      </c>
      <c r="F59" s="4"/>
    </row>
    <row r="60" spans="1:6" ht="45" hidden="1" x14ac:dyDescent="0.25">
      <c r="A60" s="16" t="s">
        <v>27</v>
      </c>
      <c r="B60" s="27" t="s">
        <v>64</v>
      </c>
      <c r="C60" s="95">
        <f>C61</f>
        <v>0</v>
      </c>
      <c r="D60" s="95">
        <f>D61</f>
        <v>0</v>
      </c>
      <c r="E60" s="32" t="e">
        <f t="shared" si="0"/>
        <v>#DIV/0!</v>
      </c>
      <c r="F60" s="4"/>
    </row>
    <row r="61" spans="1:6" ht="45" hidden="1" x14ac:dyDescent="0.25">
      <c r="A61" s="16" t="s">
        <v>29</v>
      </c>
      <c r="B61" s="27" t="s">
        <v>65</v>
      </c>
      <c r="C61" s="95">
        <v>0</v>
      </c>
      <c r="D61" s="95">
        <v>0</v>
      </c>
      <c r="E61" s="32" t="e">
        <f t="shared" si="0"/>
        <v>#DIV/0!</v>
      </c>
      <c r="F61" s="4"/>
    </row>
    <row r="62" spans="1:6" ht="30" hidden="1" x14ac:dyDescent="0.25">
      <c r="A62" s="16" t="s">
        <v>47</v>
      </c>
      <c r="B62" s="27" t="s">
        <v>66</v>
      </c>
      <c r="C62" s="95">
        <f>C63</f>
        <v>0</v>
      </c>
      <c r="D62" s="95">
        <f>D63</f>
        <v>0</v>
      </c>
      <c r="E62" s="32" t="e">
        <f t="shared" si="0"/>
        <v>#DIV/0!</v>
      </c>
      <c r="F62" s="4"/>
    </row>
    <row r="63" spans="1:6" ht="30" hidden="1" x14ac:dyDescent="0.25">
      <c r="A63" s="16" t="s">
        <v>49</v>
      </c>
      <c r="B63" s="27" t="s">
        <v>67</v>
      </c>
      <c r="C63" s="95">
        <f>C64</f>
        <v>0</v>
      </c>
      <c r="D63" s="95">
        <f>D64</f>
        <v>0</v>
      </c>
      <c r="E63" s="32" t="e">
        <f t="shared" si="0"/>
        <v>#DIV/0!</v>
      </c>
      <c r="F63" s="4"/>
    </row>
    <row r="64" spans="1:6" ht="45" hidden="1" x14ac:dyDescent="0.25">
      <c r="A64" s="16" t="s">
        <v>51</v>
      </c>
      <c r="B64" s="27" t="s">
        <v>68</v>
      </c>
      <c r="C64" s="95">
        <v>0</v>
      </c>
      <c r="D64" s="95">
        <v>0</v>
      </c>
      <c r="E64" s="32" t="e">
        <f t="shared" si="0"/>
        <v>#DIV/0!</v>
      </c>
      <c r="F64" s="4"/>
    </row>
    <row r="65" spans="1:6" hidden="1" x14ac:dyDescent="0.25">
      <c r="A65" s="16" t="s">
        <v>33</v>
      </c>
      <c r="B65" s="27" t="s">
        <v>69</v>
      </c>
      <c r="C65" s="95">
        <f>C66</f>
        <v>0</v>
      </c>
      <c r="D65" s="95">
        <f>D66</f>
        <v>0</v>
      </c>
      <c r="E65" s="32" t="e">
        <f t="shared" si="0"/>
        <v>#DIV/0!</v>
      </c>
      <c r="F65" s="4"/>
    </row>
    <row r="66" spans="1:6" hidden="1" x14ac:dyDescent="0.25">
      <c r="A66" s="16" t="s">
        <v>34</v>
      </c>
      <c r="B66" s="27" t="s">
        <v>70</v>
      </c>
      <c r="C66" s="95">
        <f>C67+C68+C69</f>
        <v>0</v>
      </c>
      <c r="D66" s="95">
        <f>D67+D68+D69</f>
        <v>0</v>
      </c>
      <c r="E66" s="32" t="e">
        <f t="shared" si="0"/>
        <v>#DIV/0!</v>
      </c>
      <c r="F66" s="4"/>
    </row>
    <row r="67" spans="1:6" ht="30" hidden="1" x14ac:dyDescent="0.25">
      <c r="A67" s="16" t="s">
        <v>35</v>
      </c>
      <c r="B67" s="27" t="s">
        <v>71</v>
      </c>
      <c r="C67" s="95">
        <v>0</v>
      </c>
      <c r="D67" s="95">
        <v>0</v>
      </c>
      <c r="E67" s="32" t="e">
        <f t="shared" si="0"/>
        <v>#DIV/0!</v>
      </c>
      <c r="F67" s="4"/>
    </row>
    <row r="68" spans="1:6" hidden="1" x14ac:dyDescent="0.25">
      <c r="A68" s="16" t="s">
        <v>54</v>
      </c>
      <c r="B68" s="27" t="s">
        <v>72</v>
      </c>
      <c r="C68" s="95">
        <v>0</v>
      </c>
      <c r="D68" s="95">
        <v>0</v>
      </c>
      <c r="E68" s="32" t="e">
        <f t="shared" si="0"/>
        <v>#DIV/0!</v>
      </c>
      <c r="F68" s="4"/>
    </row>
    <row r="69" spans="1:6" hidden="1" x14ac:dyDescent="0.25">
      <c r="A69" s="16" t="s">
        <v>36</v>
      </c>
      <c r="B69" s="27" t="s">
        <v>73</v>
      </c>
      <c r="C69" s="95">
        <v>0</v>
      </c>
      <c r="D69" s="95">
        <v>0</v>
      </c>
      <c r="E69" s="32" t="e">
        <f t="shared" si="0"/>
        <v>#DIV/0!</v>
      </c>
      <c r="F69" s="4"/>
    </row>
    <row r="70" spans="1:6" ht="29.25" x14ac:dyDescent="0.25">
      <c r="A70" s="30" t="s">
        <v>74</v>
      </c>
      <c r="B70" s="31" t="s">
        <v>75</v>
      </c>
      <c r="C70" s="90">
        <f>C71+C76+C79</f>
        <v>375.2</v>
      </c>
      <c r="D70" s="90">
        <f>D71+D76+D79</f>
        <v>0</v>
      </c>
      <c r="E70" s="24">
        <f t="shared" ref="E70:E92" si="2">D70/C70</f>
        <v>0</v>
      </c>
      <c r="F70" s="4"/>
    </row>
    <row r="71" spans="1:6" ht="75" hidden="1" x14ac:dyDescent="0.25">
      <c r="A71" s="16" t="s">
        <v>15</v>
      </c>
      <c r="B71" s="27" t="s">
        <v>76</v>
      </c>
      <c r="C71" s="95">
        <f>C72</f>
        <v>0</v>
      </c>
      <c r="D71" s="95">
        <f>D72</f>
        <v>0</v>
      </c>
      <c r="E71" s="32" t="e">
        <f t="shared" si="2"/>
        <v>#DIV/0!</v>
      </c>
      <c r="F71" s="4"/>
    </row>
    <row r="72" spans="1:6" ht="30" hidden="1" x14ac:dyDescent="0.25">
      <c r="A72" s="16" t="s">
        <v>17</v>
      </c>
      <c r="B72" s="27" t="s">
        <v>77</v>
      </c>
      <c r="C72" s="95">
        <f>C73+C74+C75</f>
        <v>0</v>
      </c>
      <c r="D72" s="95">
        <f>D73+D74+D75</f>
        <v>0</v>
      </c>
      <c r="E72" s="32" t="e">
        <f t="shared" si="2"/>
        <v>#DIV/0!</v>
      </c>
      <c r="F72" s="4"/>
    </row>
    <row r="73" spans="1:6" ht="30" hidden="1" x14ac:dyDescent="0.25">
      <c r="A73" s="16" t="s">
        <v>19</v>
      </c>
      <c r="B73" s="27" t="s">
        <v>78</v>
      </c>
      <c r="C73" s="95">
        <v>0</v>
      </c>
      <c r="D73" s="95">
        <v>0</v>
      </c>
      <c r="E73" s="32" t="e">
        <f t="shared" si="2"/>
        <v>#DIV/0!</v>
      </c>
      <c r="F73" s="4"/>
    </row>
    <row r="74" spans="1:6" ht="45" hidden="1" x14ac:dyDescent="0.25">
      <c r="A74" s="16" t="s">
        <v>21</v>
      </c>
      <c r="B74" s="27" t="s">
        <v>79</v>
      </c>
      <c r="C74" s="95">
        <v>0</v>
      </c>
      <c r="D74" s="95">
        <v>0</v>
      </c>
      <c r="E74" s="32" t="e">
        <f t="shared" si="2"/>
        <v>#DIV/0!</v>
      </c>
      <c r="F74" s="4"/>
    </row>
    <row r="75" spans="1:6" ht="60" hidden="1" x14ac:dyDescent="0.25">
      <c r="A75" s="16" t="s">
        <v>23</v>
      </c>
      <c r="B75" s="27" t="s">
        <v>80</v>
      </c>
      <c r="C75" s="95">
        <v>0</v>
      </c>
      <c r="D75" s="95">
        <v>0</v>
      </c>
      <c r="E75" s="32" t="e">
        <f t="shared" si="2"/>
        <v>#DIV/0!</v>
      </c>
      <c r="F75" s="4"/>
    </row>
    <row r="76" spans="1:6" ht="30" x14ac:dyDescent="0.25">
      <c r="A76" s="16" t="s">
        <v>25</v>
      </c>
      <c r="B76" s="27" t="s">
        <v>81</v>
      </c>
      <c r="C76" s="95">
        <f>C77</f>
        <v>375.2</v>
      </c>
      <c r="D76" s="95">
        <f>D77</f>
        <v>0</v>
      </c>
      <c r="E76" s="32">
        <f t="shared" si="2"/>
        <v>0</v>
      </c>
      <c r="F76" s="4"/>
    </row>
    <row r="77" spans="1:6" ht="45" x14ac:dyDescent="0.25">
      <c r="A77" s="16" t="s">
        <v>27</v>
      </c>
      <c r="B77" s="27" t="s">
        <v>82</v>
      </c>
      <c r="C77" s="95">
        <f>C78</f>
        <v>375.2</v>
      </c>
      <c r="D77" s="95">
        <f>D78</f>
        <v>0</v>
      </c>
      <c r="E77" s="32">
        <f t="shared" si="2"/>
        <v>0</v>
      </c>
      <c r="F77" s="4"/>
    </row>
    <row r="78" spans="1:6" ht="45" x14ac:dyDescent="0.25">
      <c r="A78" s="16" t="s">
        <v>29</v>
      </c>
      <c r="B78" s="27" t="s">
        <v>83</v>
      </c>
      <c r="C78" s="95">
        <v>375.2</v>
      </c>
      <c r="D78" s="95">
        <v>0</v>
      </c>
      <c r="E78" s="32">
        <f t="shared" si="2"/>
        <v>0</v>
      </c>
      <c r="F78" s="4"/>
    </row>
    <row r="79" spans="1:6" hidden="1" x14ac:dyDescent="0.25">
      <c r="A79" s="16" t="s">
        <v>33</v>
      </c>
      <c r="B79" s="27" t="s">
        <v>84</v>
      </c>
      <c r="C79" s="95">
        <f>C80</f>
        <v>0</v>
      </c>
      <c r="D79" s="95">
        <f>D80</f>
        <v>0</v>
      </c>
      <c r="E79" s="32" t="e">
        <f t="shared" si="2"/>
        <v>#DIV/0!</v>
      </c>
      <c r="F79" s="4"/>
    </row>
    <row r="80" spans="1:6" hidden="1" x14ac:dyDescent="0.25">
      <c r="A80" s="16" t="s">
        <v>34</v>
      </c>
      <c r="B80" s="27" t="s">
        <v>85</v>
      </c>
      <c r="C80" s="95">
        <f>C81+C82</f>
        <v>0</v>
      </c>
      <c r="D80" s="95">
        <f>D81+D82</f>
        <v>0</v>
      </c>
      <c r="E80" s="32" t="e">
        <f t="shared" si="2"/>
        <v>#DIV/0!</v>
      </c>
      <c r="F80" s="4"/>
    </row>
    <row r="81" spans="1:6" ht="30" hidden="1" x14ac:dyDescent="0.25">
      <c r="A81" s="16" t="s">
        <v>35</v>
      </c>
      <c r="B81" s="27" t="s">
        <v>367</v>
      </c>
      <c r="C81" s="95">
        <v>0</v>
      </c>
      <c r="D81" s="95">
        <v>0</v>
      </c>
      <c r="E81" s="32" t="e">
        <f t="shared" si="2"/>
        <v>#DIV/0!</v>
      </c>
      <c r="F81" s="4"/>
    </row>
    <row r="82" spans="1:6" hidden="1" x14ac:dyDescent="0.25">
      <c r="A82" s="16" t="s">
        <v>36</v>
      </c>
      <c r="B82" s="27" t="s">
        <v>86</v>
      </c>
      <c r="C82" s="95">
        <v>0</v>
      </c>
      <c r="D82" s="95">
        <v>0</v>
      </c>
      <c r="E82" s="32" t="e">
        <f t="shared" si="2"/>
        <v>#DIV/0!</v>
      </c>
      <c r="F82" s="4"/>
    </row>
    <row r="83" spans="1:6" hidden="1" x14ac:dyDescent="0.25">
      <c r="A83" s="16" t="s">
        <v>87</v>
      </c>
      <c r="B83" s="27" t="s">
        <v>88</v>
      </c>
      <c r="C83" s="95">
        <f>C84</f>
        <v>0</v>
      </c>
      <c r="D83" s="95">
        <f>D84</f>
        <v>0</v>
      </c>
      <c r="E83" s="32" t="e">
        <f t="shared" si="2"/>
        <v>#DIV/0!</v>
      </c>
      <c r="F83" s="4"/>
    </row>
    <row r="84" spans="1:6" hidden="1" x14ac:dyDescent="0.25">
      <c r="A84" s="16" t="s">
        <v>33</v>
      </c>
      <c r="B84" s="27" t="s">
        <v>89</v>
      </c>
      <c r="C84" s="95">
        <f>C85</f>
        <v>0</v>
      </c>
      <c r="D84" s="95">
        <f>D85</f>
        <v>0</v>
      </c>
      <c r="E84" s="32" t="e">
        <f t="shared" si="2"/>
        <v>#DIV/0!</v>
      </c>
      <c r="F84" s="4"/>
    </row>
    <row r="85" spans="1:6" hidden="1" x14ac:dyDescent="0.25">
      <c r="A85" s="16" t="s">
        <v>90</v>
      </c>
      <c r="B85" s="27" t="s">
        <v>91</v>
      </c>
      <c r="C85" s="95">
        <v>0</v>
      </c>
      <c r="D85" s="95">
        <v>0</v>
      </c>
      <c r="E85" s="32" t="e">
        <f t="shared" si="2"/>
        <v>#DIV/0!</v>
      </c>
      <c r="F85" s="4"/>
    </row>
    <row r="86" spans="1:6" hidden="1" x14ac:dyDescent="0.25">
      <c r="A86" s="16" t="s">
        <v>92</v>
      </c>
      <c r="B86" s="27" t="s">
        <v>93</v>
      </c>
      <c r="C86" s="95">
        <f>C87+C90</f>
        <v>0</v>
      </c>
      <c r="D86" s="95">
        <f>D87+D90</f>
        <v>0</v>
      </c>
      <c r="E86" s="32" t="e">
        <f t="shared" si="2"/>
        <v>#DIV/0!</v>
      </c>
      <c r="F86" s="4"/>
    </row>
    <row r="87" spans="1:6" ht="30" hidden="1" x14ac:dyDescent="0.25">
      <c r="A87" s="16" t="s">
        <v>25</v>
      </c>
      <c r="B87" s="27" t="s">
        <v>94</v>
      </c>
      <c r="C87" s="95">
        <f>C88</f>
        <v>0</v>
      </c>
      <c r="D87" s="95">
        <f>D88</f>
        <v>0</v>
      </c>
      <c r="E87" s="32" t="e">
        <f t="shared" si="2"/>
        <v>#DIV/0!</v>
      </c>
      <c r="F87" s="4"/>
    </row>
    <row r="88" spans="1:6" ht="45" hidden="1" x14ac:dyDescent="0.25">
      <c r="A88" s="16" t="s">
        <v>27</v>
      </c>
      <c r="B88" s="27" t="s">
        <v>95</v>
      </c>
      <c r="C88" s="95">
        <f>C89</f>
        <v>0</v>
      </c>
      <c r="D88" s="95">
        <f>D89</f>
        <v>0</v>
      </c>
      <c r="E88" s="32" t="e">
        <f t="shared" si="2"/>
        <v>#DIV/0!</v>
      </c>
      <c r="F88" s="4"/>
    </row>
    <row r="89" spans="1:6" ht="45" hidden="1" x14ac:dyDescent="0.25">
      <c r="A89" s="16" t="s">
        <v>29</v>
      </c>
      <c r="B89" s="27" t="s">
        <v>96</v>
      </c>
      <c r="C89" s="95">
        <v>0</v>
      </c>
      <c r="D89" s="95">
        <v>0</v>
      </c>
      <c r="E89" s="32" t="e">
        <f t="shared" si="2"/>
        <v>#DIV/0!</v>
      </c>
      <c r="F89" s="4"/>
    </row>
    <row r="90" spans="1:6" ht="30" hidden="1" x14ac:dyDescent="0.25">
      <c r="A90" s="16" t="s">
        <v>47</v>
      </c>
      <c r="B90" s="27" t="s">
        <v>97</v>
      </c>
      <c r="C90" s="95">
        <f>C91</f>
        <v>0</v>
      </c>
      <c r="D90" s="95">
        <f>D91</f>
        <v>0</v>
      </c>
      <c r="E90" s="32" t="e">
        <f t="shared" si="2"/>
        <v>#DIV/0!</v>
      </c>
      <c r="F90" s="4"/>
    </row>
    <row r="91" spans="1:6" hidden="1" x14ac:dyDescent="0.25">
      <c r="A91" s="16" t="s">
        <v>98</v>
      </c>
      <c r="B91" s="27" t="s">
        <v>99</v>
      </c>
      <c r="C91" s="95">
        <v>0</v>
      </c>
      <c r="D91" s="95">
        <v>0</v>
      </c>
      <c r="E91" s="32" t="e">
        <f t="shared" si="2"/>
        <v>#DIV/0!</v>
      </c>
      <c r="F91" s="4"/>
    </row>
    <row r="92" spans="1:6" hidden="1" x14ac:dyDescent="0.25">
      <c r="A92" s="16" t="s">
        <v>457</v>
      </c>
      <c r="B92" s="27" t="s">
        <v>456</v>
      </c>
      <c r="C92" s="95"/>
      <c r="D92" s="95"/>
      <c r="E92" s="32" t="e">
        <f t="shared" si="2"/>
        <v>#DIV/0!</v>
      </c>
      <c r="F92" s="4"/>
    </row>
    <row r="93" spans="1:6" x14ac:dyDescent="0.25">
      <c r="A93" s="30" t="s">
        <v>449</v>
      </c>
      <c r="B93" s="31" t="s">
        <v>420</v>
      </c>
      <c r="C93" s="90">
        <f>C94</f>
        <v>208.9</v>
      </c>
      <c r="D93" s="90">
        <f>D94</f>
        <v>103.6</v>
      </c>
      <c r="E93" s="24">
        <f t="shared" ref="E93:E134" si="3">D93/C93</f>
        <v>0.49593106749640975</v>
      </c>
      <c r="F93" s="4"/>
    </row>
    <row r="94" spans="1:6" s="98" customFormat="1" x14ac:dyDescent="0.25">
      <c r="A94" s="28" t="s">
        <v>416</v>
      </c>
      <c r="B94" s="29" t="s">
        <v>417</v>
      </c>
      <c r="C94" s="96">
        <f>C95</f>
        <v>208.9</v>
      </c>
      <c r="D94" s="96">
        <f>D95</f>
        <v>103.6</v>
      </c>
      <c r="E94" s="32">
        <f t="shared" si="3"/>
        <v>0.49593106749640975</v>
      </c>
      <c r="F94" s="97"/>
    </row>
    <row r="95" spans="1:6" ht="45" x14ac:dyDescent="0.25">
      <c r="A95" s="16" t="s">
        <v>419</v>
      </c>
      <c r="B95" s="27" t="s">
        <v>418</v>
      </c>
      <c r="C95" s="95">
        <v>208.9</v>
      </c>
      <c r="D95" s="95">
        <v>103.6</v>
      </c>
      <c r="E95" s="32">
        <f t="shared" si="3"/>
        <v>0.49593106749640975</v>
      </c>
      <c r="F95" s="4"/>
    </row>
    <row r="96" spans="1:6" ht="30" hidden="1" x14ac:dyDescent="0.25">
      <c r="A96" s="16" t="s">
        <v>100</v>
      </c>
      <c r="B96" s="27" t="s">
        <v>101</v>
      </c>
      <c r="C96" s="95">
        <f>C97+C106</f>
        <v>0</v>
      </c>
      <c r="D96" s="95">
        <f>D97+D106</f>
        <v>0</v>
      </c>
      <c r="E96" s="32" t="e">
        <f t="shared" si="3"/>
        <v>#DIV/0!</v>
      </c>
      <c r="F96" s="4"/>
    </row>
    <row r="97" spans="1:6" hidden="1" x14ac:dyDescent="0.25">
      <c r="A97" s="16" t="s">
        <v>102</v>
      </c>
      <c r="B97" s="27" t="s">
        <v>103</v>
      </c>
      <c r="C97" s="95">
        <f>C98</f>
        <v>0</v>
      </c>
      <c r="D97" s="95">
        <f>D98</f>
        <v>0</v>
      </c>
      <c r="E97" s="32" t="e">
        <f t="shared" si="3"/>
        <v>#DIV/0!</v>
      </c>
      <c r="F97" s="4"/>
    </row>
    <row r="98" spans="1:6" ht="75" hidden="1" x14ac:dyDescent="0.25">
      <c r="A98" s="16" t="s">
        <v>15</v>
      </c>
      <c r="B98" s="27" t="s">
        <v>104</v>
      </c>
      <c r="C98" s="95">
        <f>C99</f>
        <v>0</v>
      </c>
      <c r="D98" s="95">
        <f>D99</f>
        <v>0</v>
      </c>
      <c r="E98" s="32" t="e">
        <f t="shared" si="3"/>
        <v>#DIV/0!</v>
      </c>
      <c r="F98" s="4"/>
    </row>
    <row r="99" spans="1:6" ht="30" hidden="1" x14ac:dyDescent="0.25">
      <c r="A99" s="16" t="s">
        <v>17</v>
      </c>
      <c r="B99" s="27" t="s">
        <v>105</v>
      </c>
      <c r="C99" s="95">
        <f>C100+C101+C102</f>
        <v>0</v>
      </c>
      <c r="D99" s="95">
        <f>D100+D101+D102</f>
        <v>0</v>
      </c>
      <c r="E99" s="32" t="e">
        <f t="shared" si="3"/>
        <v>#DIV/0!</v>
      </c>
      <c r="F99" s="4"/>
    </row>
    <row r="100" spans="1:6" ht="30" hidden="1" x14ac:dyDescent="0.25">
      <c r="A100" s="16" t="s">
        <v>19</v>
      </c>
      <c r="B100" s="27" t="s">
        <v>106</v>
      </c>
      <c r="C100" s="95">
        <v>0</v>
      </c>
      <c r="D100" s="95">
        <v>0</v>
      </c>
      <c r="E100" s="32" t="e">
        <f t="shared" si="3"/>
        <v>#DIV/0!</v>
      </c>
      <c r="F100" s="4"/>
    </row>
    <row r="101" spans="1:6" ht="45" hidden="1" x14ac:dyDescent="0.25">
      <c r="A101" s="16" t="s">
        <v>21</v>
      </c>
      <c r="B101" s="27" t="s">
        <v>107</v>
      </c>
      <c r="C101" s="95">
        <v>0</v>
      </c>
      <c r="D101" s="95">
        <v>0</v>
      </c>
      <c r="E101" s="32" t="e">
        <f t="shared" si="3"/>
        <v>#DIV/0!</v>
      </c>
      <c r="F101" s="4"/>
    </row>
    <row r="102" spans="1:6" ht="60" hidden="1" x14ac:dyDescent="0.25">
      <c r="A102" s="16" t="s">
        <v>23</v>
      </c>
      <c r="B102" s="27" t="s">
        <v>108</v>
      </c>
      <c r="C102" s="95">
        <v>0</v>
      </c>
      <c r="D102" s="95">
        <v>0</v>
      </c>
      <c r="E102" s="32" t="e">
        <f t="shared" si="3"/>
        <v>#DIV/0!</v>
      </c>
      <c r="F102" s="4"/>
    </row>
    <row r="103" spans="1:6" ht="30" hidden="1" x14ac:dyDescent="0.25">
      <c r="A103" s="16" t="s">
        <v>25</v>
      </c>
      <c r="B103" s="27" t="s">
        <v>109</v>
      </c>
      <c r="C103" s="95">
        <f>C104</f>
        <v>0</v>
      </c>
      <c r="D103" s="95">
        <f>D104</f>
        <v>0</v>
      </c>
      <c r="E103" s="32" t="e">
        <f t="shared" si="3"/>
        <v>#DIV/0!</v>
      </c>
      <c r="F103" s="4"/>
    </row>
    <row r="104" spans="1:6" ht="45" hidden="1" x14ac:dyDescent="0.25">
      <c r="A104" s="16" t="s">
        <v>27</v>
      </c>
      <c r="B104" s="27" t="s">
        <v>110</v>
      </c>
      <c r="C104" s="95">
        <f>C105</f>
        <v>0</v>
      </c>
      <c r="D104" s="95">
        <f>D105</f>
        <v>0</v>
      </c>
      <c r="E104" s="32" t="e">
        <f t="shared" si="3"/>
        <v>#DIV/0!</v>
      </c>
      <c r="F104" s="4"/>
    </row>
    <row r="105" spans="1:6" ht="45" hidden="1" x14ac:dyDescent="0.25">
      <c r="A105" s="16" t="s">
        <v>29</v>
      </c>
      <c r="B105" s="27" t="s">
        <v>111</v>
      </c>
      <c r="C105" s="95">
        <v>0</v>
      </c>
      <c r="D105" s="95">
        <v>0</v>
      </c>
      <c r="E105" s="32" t="e">
        <f t="shared" si="3"/>
        <v>#DIV/0!</v>
      </c>
      <c r="F105" s="4"/>
    </row>
    <row r="106" spans="1:6" ht="45" hidden="1" x14ac:dyDescent="0.25">
      <c r="A106" s="16" t="s">
        <v>112</v>
      </c>
      <c r="B106" s="27" t="s">
        <v>113</v>
      </c>
      <c r="C106" s="95">
        <f>C107+C112</f>
        <v>0</v>
      </c>
      <c r="D106" s="95">
        <f>D107+D112</f>
        <v>0</v>
      </c>
      <c r="E106" s="32" t="e">
        <f t="shared" si="3"/>
        <v>#DIV/0!</v>
      </c>
      <c r="F106" s="4"/>
    </row>
    <row r="107" spans="1:6" ht="75" hidden="1" x14ac:dyDescent="0.25">
      <c r="A107" s="16" t="s">
        <v>15</v>
      </c>
      <c r="B107" s="27" t="s">
        <v>114</v>
      </c>
      <c r="C107" s="95">
        <f>C108</f>
        <v>0</v>
      </c>
      <c r="D107" s="95">
        <f>D108</f>
        <v>0</v>
      </c>
      <c r="E107" s="32" t="e">
        <f t="shared" si="3"/>
        <v>#DIV/0!</v>
      </c>
      <c r="F107" s="4"/>
    </row>
    <row r="108" spans="1:6" ht="30" hidden="1" x14ac:dyDescent="0.25">
      <c r="A108" s="16" t="s">
        <v>17</v>
      </c>
      <c r="B108" s="27" t="s">
        <v>115</v>
      </c>
      <c r="C108" s="95">
        <f>C109+C110+C111</f>
        <v>0</v>
      </c>
      <c r="D108" s="95">
        <f>D109+D110+D111</f>
        <v>0</v>
      </c>
      <c r="E108" s="32" t="e">
        <f t="shared" si="3"/>
        <v>#DIV/0!</v>
      </c>
      <c r="F108" s="4"/>
    </row>
    <row r="109" spans="1:6" ht="30" hidden="1" x14ac:dyDescent="0.25">
      <c r="A109" s="16" t="s">
        <v>19</v>
      </c>
      <c r="B109" s="27" t="s">
        <v>116</v>
      </c>
      <c r="C109" s="95">
        <v>0</v>
      </c>
      <c r="D109" s="95">
        <v>0</v>
      </c>
      <c r="E109" s="32" t="e">
        <f t="shared" si="3"/>
        <v>#DIV/0!</v>
      </c>
      <c r="F109" s="4"/>
    </row>
    <row r="110" spans="1:6" ht="45" hidden="1" x14ac:dyDescent="0.25">
      <c r="A110" s="16" t="s">
        <v>21</v>
      </c>
      <c r="B110" s="27" t="s">
        <v>117</v>
      </c>
      <c r="C110" s="95">
        <v>0</v>
      </c>
      <c r="D110" s="95">
        <v>0</v>
      </c>
      <c r="E110" s="32" t="e">
        <f t="shared" si="3"/>
        <v>#DIV/0!</v>
      </c>
      <c r="F110" s="4"/>
    </row>
    <row r="111" spans="1:6" ht="60" hidden="1" x14ac:dyDescent="0.25">
      <c r="A111" s="16" t="s">
        <v>23</v>
      </c>
      <c r="B111" s="27" t="s">
        <v>118</v>
      </c>
      <c r="C111" s="95">
        <v>0</v>
      </c>
      <c r="D111" s="95">
        <v>0</v>
      </c>
      <c r="E111" s="32" t="e">
        <f t="shared" si="3"/>
        <v>#DIV/0!</v>
      </c>
      <c r="F111" s="4"/>
    </row>
    <row r="112" spans="1:6" ht="30" hidden="1" x14ac:dyDescent="0.25">
      <c r="A112" s="16" t="s">
        <v>25</v>
      </c>
      <c r="B112" s="27" t="s">
        <v>119</v>
      </c>
      <c r="C112" s="95">
        <f>C113</f>
        <v>0</v>
      </c>
      <c r="D112" s="95">
        <f>D113</f>
        <v>0</v>
      </c>
      <c r="E112" s="32" t="e">
        <f t="shared" si="3"/>
        <v>#DIV/0!</v>
      </c>
      <c r="F112" s="4"/>
    </row>
    <row r="113" spans="1:6" ht="45" hidden="1" x14ac:dyDescent="0.25">
      <c r="A113" s="16" t="s">
        <v>27</v>
      </c>
      <c r="B113" s="27" t="s">
        <v>120</v>
      </c>
      <c r="C113" s="95">
        <f>C114</f>
        <v>0</v>
      </c>
      <c r="D113" s="95">
        <f>D114</f>
        <v>0</v>
      </c>
      <c r="E113" s="32" t="e">
        <f t="shared" si="3"/>
        <v>#DIV/0!</v>
      </c>
      <c r="F113" s="4"/>
    </row>
    <row r="114" spans="1:6" ht="45" hidden="1" x14ac:dyDescent="0.25">
      <c r="A114" s="16" t="s">
        <v>29</v>
      </c>
      <c r="B114" s="27" t="s">
        <v>121</v>
      </c>
      <c r="C114" s="95">
        <v>0</v>
      </c>
      <c r="D114" s="95">
        <v>0</v>
      </c>
      <c r="E114" s="32" t="e">
        <f t="shared" si="3"/>
        <v>#DIV/0!</v>
      </c>
      <c r="F114" s="4"/>
    </row>
    <row r="115" spans="1:6" hidden="1" x14ac:dyDescent="0.25">
      <c r="A115" s="16" t="s">
        <v>122</v>
      </c>
      <c r="B115" s="27" t="s">
        <v>123</v>
      </c>
      <c r="C115" s="95">
        <f>C116+C120+C124</f>
        <v>0</v>
      </c>
      <c r="D115" s="95">
        <f>D116+D120+D124</f>
        <v>0</v>
      </c>
      <c r="E115" s="32" t="e">
        <f t="shared" si="3"/>
        <v>#DIV/0!</v>
      </c>
      <c r="F115" s="4"/>
    </row>
    <row r="116" spans="1:6" hidden="1" x14ac:dyDescent="0.25">
      <c r="A116" s="16" t="s">
        <v>124</v>
      </c>
      <c r="B116" s="27" t="s">
        <v>125</v>
      </c>
      <c r="C116" s="95">
        <f t="shared" ref="C116:D118" si="4">C117</f>
        <v>0</v>
      </c>
      <c r="D116" s="95">
        <f t="shared" si="4"/>
        <v>0</v>
      </c>
      <c r="E116" s="32" t="e">
        <f t="shared" si="3"/>
        <v>#DIV/0!</v>
      </c>
      <c r="F116" s="4"/>
    </row>
    <row r="117" spans="1:6" hidden="1" x14ac:dyDescent="0.25">
      <c r="A117" s="16" t="s">
        <v>33</v>
      </c>
      <c r="B117" s="27" t="s">
        <v>126</v>
      </c>
      <c r="C117" s="95">
        <f t="shared" si="4"/>
        <v>0</v>
      </c>
      <c r="D117" s="95">
        <f t="shared" si="4"/>
        <v>0</v>
      </c>
      <c r="E117" s="32" t="e">
        <f t="shared" si="3"/>
        <v>#DIV/0!</v>
      </c>
      <c r="F117" s="4"/>
    </row>
    <row r="118" spans="1:6" ht="60" hidden="1" x14ac:dyDescent="0.25">
      <c r="A118" s="16" t="s">
        <v>127</v>
      </c>
      <c r="B118" s="27" t="s">
        <v>128</v>
      </c>
      <c r="C118" s="95">
        <f t="shared" si="4"/>
        <v>0</v>
      </c>
      <c r="D118" s="95">
        <f t="shared" si="4"/>
        <v>0</v>
      </c>
      <c r="E118" s="32" t="e">
        <f t="shared" si="3"/>
        <v>#DIV/0!</v>
      </c>
      <c r="F118" s="4"/>
    </row>
    <row r="119" spans="1:6" ht="60" hidden="1" x14ac:dyDescent="0.25">
      <c r="A119" s="16" t="s">
        <v>129</v>
      </c>
      <c r="B119" s="27" t="s">
        <v>130</v>
      </c>
      <c r="C119" s="95">
        <v>0</v>
      </c>
      <c r="D119" s="95">
        <v>0</v>
      </c>
      <c r="E119" s="32" t="e">
        <f t="shared" si="3"/>
        <v>#DIV/0!</v>
      </c>
      <c r="F119" s="4"/>
    </row>
    <row r="120" spans="1:6" hidden="1" x14ac:dyDescent="0.25">
      <c r="A120" s="16" t="s">
        <v>131</v>
      </c>
      <c r="B120" s="27" t="s">
        <v>132</v>
      </c>
      <c r="C120" s="95">
        <f t="shared" ref="C120:D122" si="5">C121</f>
        <v>0</v>
      </c>
      <c r="D120" s="95">
        <f t="shared" si="5"/>
        <v>0</v>
      </c>
      <c r="E120" s="32" t="e">
        <f t="shared" si="3"/>
        <v>#DIV/0!</v>
      </c>
      <c r="F120" s="4"/>
    </row>
    <row r="121" spans="1:6" ht="30" hidden="1" x14ac:dyDescent="0.25">
      <c r="A121" s="16" t="s">
        <v>25</v>
      </c>
      <c r="B121" s="27" t="s">
        <v>133</v>
      </c>
      <c r="C121" s="95">
        <f t="shared" si="5"/>
        <v>0</v>
      </c>
      <c r="D121" s="95">
        <f t="shared" si="5"/>
        <v>0</v>
      </c>
      <c r="E121" s="32" t="e">
        <f t="shared" si="3"/>
        <v>#DIV/0!</v>
      </c>
      <c r="F121" s="4"/>
    </row>
    <row r="122" spans="1:6" ht="45" hidden="1" x14ac:dyDescent="0.25">
      <c r="A122" s="16" t="s">
        <v>27</v>
      </c>
      <c r="B122" s="27" t="s">
        <v>134</v>
      </c>
      <c r="C122" s="95">
        <f t="shared" si="5"/>
        <v>0</v>
      </c>
      <c r="D122" s="95">
        <f t="shared" si="5"/>
        <v>0</v>
      </c>
      <c r="E122" s="32" t="e">
        <f t="shared" si="3"/>
        <v>#DIV/0!</v>
      </c>
      <c r="F122" s="4"/>
    </row>
    <row r="123" spans="1:6" ht="45" hidden="1" x14ac:dyDescent="0.25">
      <c r="A123" s="16" t="s">
        <v>29</v>
      </c>
      <c r="B123" s="27" t="s">
        <v>135</v>
      </c>
      <c r="C123" s="95">
        <v>0</v>
      </c>
      <c r="D123" s="95">
        <v>0</v>
      </c>
      <c r="E123" s="32" t="e">
        <f t="shared" si="3"/>
        <v>#DIV/0!</v>
      </c>
      <c r="F123" s="4"/>
    </row>
    <row r="124" spans="1:6" ht="30" hidden="1" x14ac:dyDescent="0.25">
      <c r="A124" s="16" t="s">
        <v>137</v>
      </c>
      <c r="B124" s="27" t="s">
        <v>138</v>
      </c>
      <c r="C124" s="95">
        <f>C125+C128</f>
        <v>0</v>
      </c>
      <c r="D124" s="95">
        <f>D125+D128</f>
        <v>0</v>
      </c>
      <c r="E124" s="32" t="e">
        <f t="shared" si="3"/>
        <v>#DIV/0!</v>
      </c>
      <c r="F124" s="4"/>
    </row>
    <row r="125" spans="1:6" ht="30" hidden="1" x14ac:dyDescent="0.25">
      <c r="A125" s="16" t="s">
        <v>25</v>
      </c>
      <c r="B125" s="27" t="s">
        <v>139</v>
      </c>
      <c r="C125" s="95">
        <f>C126</f>
        <v>0</v>
      </c>
      <c r="D125" s="95">
        <f>D126</f>
        <v>0</v>
      </c>
      <c r="E125" s="32" t="e">
        <f t="shared" si="3"/>
        <v>#DIV/0!</v>
      </c>
      <c r="F125" s="4"/>
    </row>
    <row r="126" spans="1:6" ht="45" hidden="1" x14ac:dyDescent="0.25">
      <c r="A126" s="16" t="s">
        <v>27</v>
      </c>
      <c r="B126" s="27" t="s">
        <v>140</v>
      </c>
      <c r="C126" s="95">
        <f>C127</f>
        <v>0</v>
      </c>
      <c r="D126" s="95">
        <f>D127</f>
        <v>0</v>
      </c>
      <c r="E126" s="32" t="e">
        <f t="shared" si="3"/>
        <v>#DIV/0!</v>
      </c>
      <c r="F126" s="4"/>
    </row>
    <row r="127" spans="1:6" ht="45" hidden="1" x14ac:dyDescent="0.25">
      <c r="A127" s="16" t="s">
        <v>29</v>
      </c>
      <c r="B127" s="27" t="s">
        <v>141</v>
      </c>
      <c r="C127" s="95">
        <v>0</v>
      </c>
      <c r="D127" s="95">
        <v>0</v>
      </c>
      <c r="E127" s="32" t="e">
        <f t="shared" si="3"/>
        <v>#DIV/0!</v>
      </c>
      <c r="F127" s="4"/>
    </row>
    <row r="128" spans="1:6" hidden="1" x14ac:dyDescent="0.25">
      <c r="A128" s="16" t="s">
        <v>33</v>
      </c>
      <c r="B128" s="27" t="s">
        <v>142</v>
      </c>
      <c r="C128" s="95">
        <f>C129</f>
        <v>0</v>
      </c>
      <c r="D128" s="95">
        <f>D129</f>
        <v>0</v>
      </c>
      <c r="E128" s="32" t="e">
        <f t="shared" si="3"/>
        <v>#DIV/0!</v>
      </c>
      <c r="F128" s="4"/>
    </row>
    <row r="129" spans="1:6" ht="60" hidden="1" x14ac:dyDescent="0.25">
      <c r="A129" s="16" t="s">
        <v>127</v>
      </c>
      <c r="B129" s="27" t="s">
        <v>143</v>
      </c>
      <c r="C129" s="95">
        <f>C130</f>
        <v>0</v>
      </c>
      <c r="D129" s="95">
        <f>D130</f>
        <v>0</v>
      </c>
      <c r="E129" s="32" t="e">
        <f t="shared" si="3"/>
        <v>#DIV/0!</v>
      </c>
      <c r="F129" s="4"/>
    </row>
    <row r="130" spans="1:6" ht="60" hidden="1" x14ac:dyDescent="0.25">
      <c r="A130" s="16" t="s">
        <v>129</v>
      </c>
      <c r="B130" s="27" t="s">
        <v>144</v>
      </c>
      <c r="C130" s="95">
        <v>0</v>
      </c>
      <c r="D130" s="95">
        <v>0</v>
      </c>
      <c r="E130" s="32" t="e">
        <f t="shared" si="3"/>
        <v>#DIV/0!</v>
      </c>
      <c r="F130" s="4"/>
    </row>
    <row r="131" spans="1:6" ht="29.25" x14ac:dyDescent="0.25">
      <c r="A131" s="30" t="s">
        <v>145</v>
      </c>
      <c r="B131" s="31" t="s">
        <v>146</v>
      </c>
      <c r="C131" s="90">
        <f>C132+C140+C144+C148</f>
        <v>747.2</v>
      </c>
      <c r="D131" s="90">
        <f>D132+D140+D144+D148</f>
        <v>385.3</v>
      </c>
      <c r="E131" s="24">
        <f t="shared" si="3"/>
        <v>0.51565845824411138</v>
      </c>
      <c r="F131" s="4"/>
    </row>
    <row r="132" spans="1:6" hidden="1" x14ac:dyDescent="0.25">
      <c r="A132" s="16" t="s">
        <v>147</v>
      </c>
      <c r="B132" s="27" t="s">
        <v>148</v>
      </c>
      <c r="C132" s="95">
        <f>C133+C137</f>
        <v>0</v>
      </c>
      <c r="D132" s="95">
        <f>D133+D137</f>
        <v>0</v>
      </c>
      <c r="E132" s="32" t="e">
        <f t="shared" si="3"/>
        <v>#DIV/0!</v>
      </c>
      <c r="F132" s="4"/>
    </row>
    <row r="133" spans="1:6" ht="30" hidden="1" x14ac:dyDescent="0.25">
      <c r="A133" s="16" t="s">
        <v>25</v>
      </c>
      <c r="B133" s="27" t="s">
        <v>149</v>
      </c>
      <c r="C133" s="95">
        <f>C134</f>
        <v>0</v>
      </c>
      <c r="D133" s="95">
        <f>D134</f>
        <v>0</v>
      </c>
      <c r="E133" s="32" t="e">
        <f t="shared" si="3"/>
        <v>#DIV/0!</v>
      </c>
      <c r="F133" s="4"/>
    </row>
    <row r="134" spans="1:6" ht="45" hidden="1" x14ac:dyDescent="0.25">
      <c r="A134" s="16" t="s">
        <v>27</v>
      </c>
      <c r="B134" s="27" t="s">
        <v>150</v>
      </c>
      <c r="C134" s="95">
        <f>C135+C136</f>
        <v>0</v>
      </c>
      <c r="D134" s="95">
        <f>D135+D136</f>
        <v>0</v>
      </c>
      <c r="E134" s="32" t="e">
        <f t="shared" si="3"/>
        <v>#DIV/0!</v>
      </c>
      <c r="F134" s="4"/>
    </row>
    <row r="135" spans="1:6" ht="45" hidden="1" x14ac:dyDescent="0.25">
      <c r="A135" s="16" t="s">
        <v>151</v>
      </c>
      <c r="B135" s="27" t="s">
        <v>152</v>
      </c>
      <c r="C135" s="95">
        <v>0</v>
      </c>
      <c r="D135" s="95">
        <v>0</v>
      </c>
      <c r="E135" s="32" t="e">
        <f t="shared" ref="E135:E147" si="6">D135/C135</f>
        <v>#DIV/0!</v>
      </c>
      <c r="F135" s="4"/>
    </row>
    <row r="136" spans="1:6" ht="45" hidden="1" x14ac:dyDescent="0.25">
      <c r="A136" s="16" t="s">
        <v>29</v>
      </c>
      <c r="B136" s="27" t="s">
        <v>153</v>
      </c>
      <c r="C136" s="95">
        <v>0</v>
      </c>
      <c r="D136" s="95">
        <v>0</v>
      </c>
      <c r="E136" s="32" t="e">
        <f t="shared" si="6"/>
        <v>#DIV/0!</v>
      </c>
      <c r="F136" s="4"/>
    </row>
    <row r="137" spans="1:6" hidden="1" x14ac:dyDescent="0.25">
      <c r="A137" s="16" t="s">
        <v>371</v>
      </c>
      <c r="B137" s="27" t="s">
        <v>368</v>
      </c>
      <c r="C137" s="95">
        <f>C138</f>
        <v>0</v>
      </c>
      <c r="D137" s="95">
        <f>D138</f>
        <v>0</v>
      </c>
      <c r="E137" s="32" t="e">
        <f t="shared" si="6"/>
        <v>#DIV/0!</v>
      </c>
      <c r="F137" s="4"/>
    </row>
    <row r="138" spans="1:6" ht="30" hidden="1" x14ac:dyDescent="0.25">
      <c r="A138" s="16" t="s">
        <v>372</v>
      </c>
      <c r="B138" s="27" t="s">
        <v>369</v>
      </c>
      <c r="C138" s="95">
        <f>C139</f>
        <v>0</v>
      </c>
      <c r="D138" s="95">
        <f>D139</f>
        <v>0</v>
      </c>
      <c r="E138" s="32" t="e">
        <f t="shared" si="6"/>
        <v>#DIV/0!</v>
      </c>
      <c r="F138" s="4"/>
    </row>
    <row r="139" spans="1:6" ht="60" hidden="1" x14ac:dyDescent="0.25">
      <c r="A139" s="16" t="s">
        <v>373</v>
      </c>
      <c r="B139" s="27" t="s">
        <v>370</v>
      </c>
      <c r="C139" s="95">
        <v>0</v>
      </c>
      <c r="D139" s="95">
        <v>0</v>
      </c>
      <c r="E139" s="32" t="e">
        <f t="shared" si="6"/>
        <v>#DIV/0!</v>
      </c>
      <c r="F139" s="4"/>
    </row>
    <row r="140" spans="1:6" hidden="1" x14ac:dyDescent="0.25">
      <c r="A140" s="16" t="s">
        <v>154</v>
      </c>
      <c r="B140" s="27" t="s">
        <v>155</v>
      </c>
      <c r="C140" s="95">
        <f t="shared" ref="C140:D142" si="7">C141</f>
        <v>0</v>
      </c>
      <c r="D140" s="95">
        <f t="shared" si="7"/>
        <v>0</v>
      </c>
      <c r="E140" s="32" t="e">
        <f t="shared" si="6"/>
        <v>#DIV/0!</v>
      </c>
      <c r="F140" s="4"/>
    </row>
    <row r="141" spans="1:6" hidden="1" x14ac:dyDescent="0.25">
      <c r="A141" s="16" t="s">
        <v>33</v>
      </c>
      <c r="B141" s="27" t="s">
        <v>156</v>
      </c>
      <c r="C141" s="95">
        <f t="shared" si="7"/>
        <v>0</v>
      </c>
      <c r="D141" s="95">
        <f t="shared" si="7"/>
        <v>0</v>
      </c>
      <c r="E141" s="32" t="e">
        <f t="shared" si="6"/>
        <v>#DIV/0!</v>
      </c>
      <c r="F141" s="4"/>
    </row>
    <row r="142" spans="1:6" ht="60" hidden="1" x14ac:dyDescent="0.25">
      <c r="A142" s="16" t="s">
        <v>127</v>
      </c>
      <c r="B142" s="27" t="s">
        <v>157</v>
      </c>
      <c r="C142" s="95">
        <f t="shared" si="7"/>
        <v>0</v>
      </c>
      <c r="D142" s="95">
        <f t="shared" si="7"/>
        <v>0</v>
      </c>
      <c r="E142" s="32" t="e">
        <f t="shared" si="6"/>
        <v>#DIV/0!</v>
      </c>
      <c r="F142" s="4"/>
    </row>
    <row r="143" spans="1:6" ht="60" hidden="1" x14ac:dyDescent="0.25">
      <c r="A143" s="16" t="s">
        <v>129</v>
      </c>
      <c r="B143" s="27" t="s">
        <v>158</v>
      </c>
      <c r="C143" s="95">
        <v>0</v>
      </c>
      <c r="D143" s="95">
        <v>0</v>
      </c>
      <c r="E143" s="32" t="e">
        <f t="shared" si="6"/>
        <v>#DIV/0!</v>
      </c>
      <c r="F143" s="4"/>
    </row>
    <row r="144" spans="1:6" x14ac:dyDescent="0.25">
      <c r="A144" s="16" t="s">
        <v>159</v>
      </c>
      <c r="B144" s="27" t="s">
        <v>160</v>
      </c>
      <c r="C144" s="95">
        <f t="shared" ref="C144:C146" si="8">C145</f>
        <v>747.2</v>
      </c>
      <c r="D144" s="95">
        <f>D145+D147</f>
        <v>385.3</v>
      </c>
      <c r="E144" s="32">
        <f t="shared" si="6"/>
        <v>0.51565845824411138</v>
      </c>
      <c r="F144" s="4"/>
    </row>
    <row r="145" spans="1:10" ht="30" hidden="1" x14ac:dyDescent="0.25">
      <c r="A145" s="16" t="s">
        <v>25</v>
      </c>
      <c r="B145" s="27" t="s">
        <v>161</v>
      </c>
      <c r="C145" s="95">
        <f t="shared" si="8"/>
        <v>747.2</v>
      </c>
      <c r="D145" s="95">
        <f>D146</f>
        <v>0</v>
      </c>
      <c r="E145" s="32">
        <f t="shared" si="6"/>
        <v>0</v>
      </c>
      <c r="F145" s="4"/>
      <c r="J145" s="5"/>
    </row>
    <row r="146" spans="1:10" ht="45" hidden="1" x14ac:dyDescent="0.25">
      <c r="A146" s="16" t="s">
        <v>27</v>
      </c>
      <c r="B146" s="27" t="s">
        <v>162</v>
      </c>
      <c r="C146" s="95">
        <f t="shared" si="8"/>
        <v>747.2</v>
      </c>
      <c r="D146" s="95">
        <v>0</v>
      </c>
      <c r="E146" s="32">
        <f t="shared" si="6"/>
        <v>0</v>
      </c>
      <c r="F146" s="4"/>
    </row>
    <row r="147" spans="1:10" x14ac:dyDescent="0.25">
      <c r="A147" s="16" t="s">
        <v>422</v>
      </c>
      <c r="B147" s="27" t="s">
        <v>421</v>
      </c>
      <c r="C147" s="95">
        <v>747.2</v>
      </c>
      <c r="D147" s="95">
        <v>385.3</v>
      </c>
      <c r="E147" s="32">
        <f t="shared" si="6"/>
        <v>0.51565845824411138</v>
      </c>
      <c r="F147" s="4"/>
    </row>
    <row r="148" spans="1:10" ht="23.25" hidden="1" x14ac:dyDescent="0.25">
      <c r="A148" s="11" t="s">
        <v>163</v>
      </c>
      <c r="B148" s="1" t="s">
        <v>164</v>
      </c>
      <c r="C148" s="2">
        <f>C149+C152</f>
        <v>0</v>
      </c>
      <c r="D148" s="2">
        <f>D149+D152</f>
        <v>0</v>
      </c>
      <c r="E148" s="3" t="e">
        <f>D148/C148*100</f>
        <v>#DIV/0!</v>
      </c>
      <c r="F148" s="4"/>
    </row>
    <row r="149" spans="1:10" ht="23.25" hidden="1" x14ac:dyDescent="0.25">
      <c r="A149" s="11" t="s">
        <v>25</v>
      </c>
      <c r="B149" s="1" t="s">
        <v>374</v>
      </c>
      <c r="C149" s="2">
        <f>C150</f>
        <v>0</v>
      </c>
      <c r="D149" s="2">
        <f>D150</f>
        <v>0</v>
      </c>
      <c r="E149" s="3">
        <v>0</v>
      </c>
      <c r="F149" s="4"/>
    </row>
    <row r="150" spans="1:10" ht="23.25" hidden="1" x14ac:dyDescent="0.25">
      <c r="A150" s="11" t="s">
        <v>27</v>
      </c>
      <c r="B150" s="1" t="s">
        <v>375</v>
      </c>
      <c r="C150" s="2">
        <f>C151</f>
        <v>0</v>
      </c>
      <c r="D150" s="2">
        <f>D151</f>
        <v>0</v>
      </c>
      <c r="E150" s="3">
        <v>0</v>
      </c>
      <c r="F150" s="4"/>
    </row>
    <row r="151" spans="1:10" ht="23.25" hidden="1" x14ac:dyDescent="0.25">
      <c r="A151" s="11" t="s">
        <v>29</v>
      </c>
      <c r="B151" s="1" t="s">
        <v>376</v>
      </c>
      <c r="C151" s="2">
        <v>0</v>
      </c>
      <c r="D151" s="2">
        <v>0</v>
      </c>
      <c r="E151" s="3">
        <v>0</v>
      </c>
      <c r="F151" s="4"/>
    </row>
    <row r="152" spans="1:10" hidden="1" x14ac:dyDescent="0.25">
      <c r="A152" s="11" t="s">
        <v>33</v>
      </c>
      <c r="B152" s="1" t="s">
        <v>165</v>
      </c>
      <c r="C152" s="2">
        <f>C153</f>
        <v>0</v>
      </c>
      <c r="D152" s="2">
        <f>D153</f>
        <v>0</v>
      </c>
      <c r="E152" s="3" t="e">
        <f t="shared" ref="E152:E174" si="9">D152/C152*100</f>
        <v>#DIV/0!</v>
      </c>
      <c r="F152" s="4"/>
    </row>
    <row r="153" spans="1:10" ht="45.75" hidden="1" x14ac:dyDescent="0.25">
      <c r="A153" s="11" t="s">
        <v>127</v>
      </c>
      <c r="B153" s="1" t="s">
        <v>166</v>
      </c>
      <c r="C153" s="2">
        <f>C154</f>
        <v>0</v>
      </c>
      <c r="D153" s="2">
        <f>D154</f>
        <v>0</v>
      </c>
      <c r="E153" s="3" t="e">
        <f t="shared" si="9"/>
        <v>#DIV/0!</v>
      </c>
      <c r="F153" s="4"/>
    </row>
    <row r="154" spans="1:10" ht="45.75" hidden="1" x14ac:dyDescent="0.25">
      <c r="A154" s="11" t="s">
        <v>129</v>
      </c>
      <c r="B154" s="1" t="s">
        <v>167</v>
      </c>
      <c r="C154" s="2">
        <v>0</v>
      </c>
      <c r="D154" s="2">
        <v>0</v>
      </c>
      <c r="E154" s="3" t="e">
        <f t="shared" si="9"/>
        <v>#DIV/0!</v>
      </c>
      <c r="F154" s="4"/>
    </row>
    <row r="155" spans="1:10" hidden="1" x14ac:dyDescent="0.25">
      <c r="A155" s="11" t="s">
        <v>168</v>
      </c>
      <c r="B155" s="1" t="s">
        <v>169</v>
      </c>
      <c r="C155" s="2">
        <f>C156+C162+C169+C174+C186</f>
        <v>0</v>
      </c>
      <c r="D155" s="2">
        <f>D156+D162+D169+D174+D186</f>
        <v>0</v>
      </c>
      <c r="E155" s="3" t="e">
        <f t="shared" si="9"/>
        <v>#DIV/0!</v>
      </c>
      <c r="F155" s="4"/>
    </row>
    <row r="156" spans="1:10" hidden="1" x14ac:dyDescent="0.25">
      <c r="A156" s="11" t="s">
        <v>170</v>
      </c>
      <c r="B156" s="1" t="s">
        <v>171</v>
      </c>
      <c r="C156" s="2">
        <f>C157</f>
        <v>0</v>
      </c>
      <c r="D156" s="2">
        <f>D157</f>
        <v>0</v>
      </c>
      <c r="E156" s="3" t="e">
        <f t="shared" si="9"/>
        <v>#DIV/0!</v>
      </c>
      <c r="F156" s="4"/>
    </row>
    <row r="157" spans="1:10" ht="23.25" hidden="1" x14ac:dyDescent="0.25">
      <c r="A157" s="11" t="s">
        <v>172</v>
      </c>
      <c r="B157" s="1" t="s">
        <v>173</v>
      </c>
      <c r="C157" s="2">
        <f>C158</f>
        <v>0</v>
      </c>
      <c r="D157" s="2">
        <f>D158</f>
        <v>0</v>
      </c>
      <c r="E157" s="3" t="e">
        <f t="shared" si="9"/>
        <v>#DIV/0!</v>
      </c>
      <c r="F157" s="4"/>
    </row>
    <row r="158" spans="1:10" hidden="1" x14ac:dyDescent="0.25">
      <c r="A158" s="11" t="s">
        <v>174</v>
      </c>
      <c r="B158" s="1" t="s">
        <v>175</v>
      </c>
      <c r="C158" s="2">
        <f>C159+C160</f>
        <v>0</v>
      </c>
      <c r="D158" s="2">
        <f>D159+D160</f>
        <v>0</v>
      </c>
      <c r="E158" s="3" t="e">
        <f t="shared" si="9"/>
        <v>#DIV/0!</v>
      </c>
      <c r="F158" s="4"/>
    </row>
    <row r="159" spans="1:10" ht="45.75" hidden="1" x14ac:dyDescent="0.25">
      <c r="A159" s="11" t="s">
        <v>176</v>
      </c>
      <c r="B159" s="1" t="s">
        <v>177</v>
      </c>
      <c r="C159" s="2">
        <v>0</v>
      </c>
      <c r="D159" s="2">
        <v>0</v>
      </c>
      <c r="E159" s="3" t="e">
        <f t="shared" si="9"/>
        <v>#DIV/0!</v>
      </c>
      <c r="F159" s="4"/>
    </row>
    <row r="160" spans="1:10" hidden="1" x14ac:dyDescent="0.25">
      <c r="A160" s="11" t="s">
        <v>178</v>
      </c>
      <c r="B160" s="1" t="s">
        <v>179</v>
      </c>
      <c r="C160" s="2">
        <v>0</v>
      </c>
      <c r="D160" s="2">
        <v>0</v>
      </c>
      <c r="E160" s="3" t="e">
        <f t="shared" si="9"/>
        <v>#DIV/0!</v>
      </c>
      <c r="F160" s="4"/>
    </row>
    <row r="161" spans="1:6" hidden="1" x14ac:dyDescent="0.25">
      <c r="A161" s="11" t="s">
        <v>180</v>
      </c>
      <c r="B161" s="1" t="s">
        <v>181</v>
      </c>
      <c r="C161" s="2">
        <f>C162</f>
        <v>0</v>
      </c>
      <c r="D161" s="2">
        <f>D162</f>
        <v>0</v>
      </c>
      <c r="E161" s="3" t="e">
        <f t="shared" si="9"/>
        <v>#DIV/0!</v>
      </c>
      <c r="F161" s="4"/>
    </row>
    <row r="162" spans="1:6" ht="23.25" hidden="1" x14ac:dyDescent="0.25">
      <c r="A162" s="11" t="s">
        <v>172</v>
      </c>
      <c r="B162" s="1" t="s">
        <v>182</v>
      </c>
      <c r="C162" s="2">
        <f>C163+C166</f>
        <v>0</v>
      </c>
      <c r="D162" s="2">
        <f>D163+D166</f>
        <v>0</v>
      </c>
      <c r="E162" s="3" t="e">
        <f t="shared" si="9"/>
        <v>#DIV/0!</v>
      </c>
      <c r="F162" s="4"/>
    </row>
    <row r="163" spans="1:6" hidden="1" x14ac:dyDescent="0.25">
      <c r="A163" s="11" t="s">
        <v>174</v>
      </c>
      <c r="B163" s="1" t="s">
        <v>183</v>
      </c>
      <c r="C163" s="2">
        <f>C164+C165</f>
        <v>0</v>
      </c>
      <c r="D163" s="2">
        <f>D164+D165</f>
        <v>0</v>
      </c>
      <c r="E163" s="3" t="e">
        <f t="shared" si="9"/>
        <v>#DIV/0!</v>
      </c>
      <c r="F163" s="4"/>
    </row>
    <row r="164" spans="1:6" ht="45.75" hidden="1" x14ac:dyDescent="0.25">
      <c r="A164" s="11" t="s">
        <v>176</v>
      </c>
      <c r="B164" s="1" t="s">
        <v>184</v>
      </c>
      <c r="C164" s="2">
        <v>0</v>
      </c>
      <c r="D164" s="2">
        <v>0</v>
      </c>
      <c r="E164" s="3" t="e">
        <f t="shared" si="9"/>
        <v>#DIV/0!</v>
      </c>
      <c r="F164" s="4"/>
    </row>
    <row r="165" spans="1:6" hidden="1" x14ac:dyDescent="0.25">
      <c r="A165" s="11" t="s">
        <v>178</v>
      </c>
      <c r="B165" s="1" t="s">
        <v>185</v>
      </c>
      <c r="C165" s="2">
        <v>0</v>
      </c>
      <c r="D165" s="2">
        <v>0</v>
      </c>
      <c r="E165" s="3" t="e">
        <f t="shared" si="9"/>
        <v>#DIV/0!</v>
      </c>
      <c r="F165" s="4"/>
    </row>
    <row r="166" spans="1:6" hidden="1" x14ac:dyDescent="0.25">
      <c r="A166" s="11" t="s">
        <v>186</v>
      </c>
      <c r="B166" s="1" t="s">
        <v>187</v>
      </c>
      <c r="C166" s="2">
        <f>C167+C168</f>
        <v>0</v>
      </c>
      <c r="D166" s="2">
        <f>D167+D168</f>
        <v>0</v>
      </c>
      <c r="E166" s="3" t="e">
        <f t="shared" si="9"/>
        <v>#DIV/0!</v>
      </c>
      <c r="F166" s="4"/>
    </row>
    <row r="167" spans="1:6" ht="45.75" hidden="1" x14ac:dyDescent="0.25">
      <c r="A167" s="11" t="s">
        <v>188</v>
      </c>
      <c r="B167" s="1" t="s">
        <v>189</v>
      </c>
      <c r="C167" s="2">
        <v>0</v>
      </c>
      <c r="D167" s="2">
        <v>0</v>
      </c>
      <c r="E167" s="3" t="e">
        <f t="shared" si="9"/>
        <v>#DIV/0!</v>
      </c>
      <c r="F167" s="4"/>
    </row>
    <row r="168" spans="1:6" hidden="1" x14ac:dyDescent="0.25">
      <c r="A168" s="11" t="s">
        <v>190</v>
      </c>
      <c r="B168" s="1" t="s">
        <v>191</v>
      </c>
      <c r="C168" s="2">
        <v>0</v>
      </c>
      <c r="D168" s="2">
        <v>0</v>
      </c>
      <c r="E168" s="3" t="e">
        <f t="shared" si="9"/>
        <v>#DIV/0!</v>
      </c>
      <c r="F168" s="4"/>
    </row>
    <row r="169" spans="1:6" hidden="1" x14ac:dyDescent="0.25">
      <c r="A169" s="11" t="s">
        <v>192</v>
      </c>
      <c r="B169" s="1" t="s">
        <v>193</v>
      </c>
      <c r="C169" s="2">
        <f>C170</f>
        <v>0</v>
      </c>
      <c r="D169" s="2">
        <f>D170</f>
        <v>0</v>
      </c>
      <c r="E169" s="3" t="e">
        <f t="shared" si="9"/>
        <v>#DIV/0!</v>
      </c>
      <c r="F169" s="4"/>
    </row>
    <row r="170" spans="1:6" ht="23.25" hidden="1" x14ac:dyDescent="0.25">
      <c r="A170" s="11" t="s">
        <v>172</v>
      </c>
      <c r="B170" s="1" t="s">
        <v>194</v>
      </c>
      <c r="C170" s="2">
        <f>C171</f>
        <v>0</v>
      </c>
      <c r="D170" s="2">
        <f>D171</f>
        <v>0</v>
      </c>
      <c r="E170" s="3" t="e">
        <f t="shared" si="9"/>
        <v>#DIV/0!</v>
      </c>
      <c r="F170" s="4"/>
    </row>
    <row r="171" spans="1:6" hidden="1" x14ac:dyDescent="0.25">
      <c r="A171" s="11" t="s">
        <v>186</v>
      </c>
      <c r="B171" s="1" t="s">
        <v>195</v>
      </c>
      <c r="C171" s="2">
        <f>C172+C173</f>
        <v>0</v>
      </c>
      <c r="D171" s="2">
        <f>D172+D173</f>
        <v>0</v>
      </c>
      <c r="E171" s="3" t="e">
        <f t="shared" si="9"/>
        <v>#DIV/0!</v>
      </c>
      <c r="F171" s="4"/>
    </row>
    <row r="172" spans="1:6" ht="45.75" hidden="1" x14ac:dyDescent="0.25">
      <c r="A172" s="11" t="s">
        <v>188</v>
      </c>
      <c r="B172" s="1" t="s">
        <v>196</v>
      </c>
      <c r="C172" s="2">
        <v>0</v>
      </c>
      <c r="D172" s="2">
        <v>0</v>
      </c>
      <c r="E172" s="3" t="e">
        <f t="shared" si="9"/>
        <v>#DIV/0!</v>
      </c>
      <c r="F172" s="4"/>
    </row>
    <row r="173" spans="1:6" hidden="1" x14ac:dyDescent="0.25">
      <c r="A173" s="11" t="s">
        <v>190</v>
      </c>
      <c r="B173" s="1" t="s">
        <v>197</v>
      </c>
      <c r="C173" s="2">
        <v>0</v>
      </c>
      <c r="D173" s="2">
        <v>0</v>
      </c>
      <c r="E173" s="3" t="e">
        <f t="shared" si="9"/>
        <v>#DIV/0!</v>
      </c>
      <c r="F173" s="4"/>
    </row>
    <row r="174" spans="1:6" hidden="1" x14ac:dyDescent="0.25">
      <c r="A174" s="11" t="s">
        <v>198</v>
      </c>
      <c r="B174" s="1" t="s">
        <v>199</v>
      </c>
      <c r="C174" s="2">
        <f>C175+C178+C181</f>
        <v>0</v>
      </c>
      <c r="D174" s="2">
        <f>D175+D178+D181</f>
        <v>0</v>
      </c>
      <c r="E174" s="3" t="e">
        <f t="shared" si="9"/>
        <v>#DIV/0!</v>
      </c>
      <c r="F174" s="4"/>
    </row>
    <row r="175" spans="1:6" ht="57" hidden="1" x14ac:dyDescent="0.25">
      <c r="A175" s="11" t="s">
        <v>15</v>
      </c>
      <c r="B175" s="1" t="s">
        <v>200</v>
      </c>
      <c r="C175" s="2">
        <f>C176</f>
        <v>0</v>
      </c>
      <c r="D175" s="2">
        <f>D176</f>
        <v>0</v>
      </c>
      <c r="E175" s="3">
        <v>0</v>
      </c>
      <c r="F175" s="4"/>
    </row>
    <row r="176" spans="1:6" ht="23.25" hidden="1" x14ac:dyDescent="0.25">
      <c r="A176" s="11" t="s">
        <v>17</v>
      </c>
      <c r="B176" s="1" t="s">
        <v>201</v>
      </c>
      <c r="C176" s="2">
        <f>C177</f>
        <v>0</v>
      </c>
      <c r="D176" s="2">
        <f>D177</f>
        <v>0</v>
      </c>
      <c r="E176" s="3">
        <v>0</v>
      </c>
      <c r="F176" s="4"/>
    </row>
    <row r="177" spans="1:6" ht="45.75" hidden="1" x14ac:dyDescent="0.25">
      <c r="A177" s="11" t="s">
        <v>32</v>
      </c>
      <c r="B177" s="1" t="s">
        <v>202</v>
      </c>
      <c r="C177" s="2">
        <v>0</v>
      </c>
      <c r="D177" s="2">
        <v>0</v>
      </c>
      <c r="E177" s="3">
        <v>0</v>
      </c>
      <c r="F177" s="4"/>
    </row>
    <row r="178" spans="1:6" ht="23.25" hidden="1" x14ac:dyDescent="0.25">
      <c r="A178" s="11" t="s">
        <v>25</v>
      </c>
      <c r="B178" s="1" t="s">
        <v>203</v>
      </c>
      <c r="C178" s="2">
        <f>C179</f>
        <v>0</v>
      </c>
      <c r="D178" s="2">
        <f>D179</f>
        <v>0</v>
      </c>
      <c r="E178" s="3" t="e">
        <f t="shared" ref="E178:E207" si="10">D178/C178*100</f>
        <v>#DIV/0!</v>
      </c>
      <c r="F178" s="4"/>
    </row>
    <row r="179" spans="1:6" ht="23.25" hidden="1" x14ac:dyDescent="0.25">
      <c r="A179" s="11" t="s">
        <v>27</v>
      </c>
      <c r="B179" s="1" t="s">
        <v>204</v>
      </c>
      <c r="C179" s="2">
        <f>C180</f>
        <v>0</v>
      </c>
      <c r="D179" s="2">
        <f>D180</f>
        <v>0</v>
      </c>
      <c r="E179" s="3" t="e">
        <f t="shared" si="10"/>
        <v>#DIV/0!</v>
      </c>
      <c r="F179" s="4"/>
    </row>
    <row r="180" spans="1:6" ht="23.25" hidden="1" x14ac:dyDescent="0.25">
      <c r="A180" s="11" t="s">
        <v>29</v>
      </c>
      <c r="B180" s="1" t="s">
        <v>205</v>
      </c>
      <c r="C180" s="2">
        <v>0</v>
      </c>
      <c r="D180" s="2">
        <v>0</v>
      </c>
      <c r="E180" s="3" t="e">
        <f t="shared" si="10"/>
        <v>#DIV/0!</v>
      </c>
      <c r="F180" s="4"/>
    </row>
    <row r="181" spans="1:6" ht="23.25" hidden="1" x14ac:dyDescent="0.25">
      <c r="A181" s="11" t="s">
        <v>172</v>
      </c>
      <c r="B181" s="1" t="s">
        <v>206</v>
      </c>
      <c r="C181" s="2">
        <f>C182+C184</f>
        <v>0</v>
      </c>
      <c r="D181" s="2">
        <f>D182+D184</f>
        <v>0</v>
      </c>
      <c r="E181" s="3" t="e">
        <f t="shared" si="10"/>
        <v>#DIV/0!</v>
      </c>
      <c r="F181" s="4"/>
    </row>
    <row r="182" spans="1:6" hidden="1" x14ac:dyDescent="0.25">
      <c r="A182" s="11" t="s">
        <v>174</v>
      </c>
      <c r="B182" s="1" t="s">
        <v>207</v>
      </c>
      <c r="C182" s="2">
        <f>C183</f>
        <v>0</v>
      </c>
      <c r="D182" s="2">
        <f>D183</f>
        <v>0</v>
      </c>
      <c r="E182" s="3" t="e">
        <f t="shared" si="10"/>
        <v>#DIV/0!</v>
      </c>
      <c r="F182" s="4"/>
    </row>
    <row r="183" spans="1:6" hidden="1" x14ac:dyDescent="0.25">
      <c r="A183" s="11" t="s">
        <v>178</v>
      </c>
      <c r="B183" s="1" t="s">
        <v>208</v>
      </c>
      <c r="C183" s="2">
        <v>0</v>
      </c>
      <c r="D183" s="2">
        <v>0</v>
      </c>
      <c r="E183" s="3" t="e">
        <f t="shared" si="10"/>
        <v>#DIV/0!</v>
      </c>
      <c r="F183" s="4"/>
    </row>
    <row r="184" spans="1:6" hidden="1" x14ac:dyDescent="0.25">
      <c r="A184" s="11" t="s">
        <v>186</v>
      </c>
      <c r="B184" s="1" t="s">
        <v>209</v>
      </c>
      <c r="C184" s="2">
        <f>C185</f>
        <v>0</v>
      </c>
      <c r="D184" s="2">
        <f>D185</f>
        <v>0</v>
      </c>
      <c r="E184" s="3" t="e">
        <f t="shared" si="10"/>
        <v>#DIV/0!</v>
      </c>
      <c r="F184" s="4"/>
    </row>
    <row r="185" spans="1:6" hidden="1" x14ac:dyDescent="0.25">
      <c r="A185" s="11" t="s">
        <v>190</v>
      </c>
      <c r="B185" s="1" t="s">
        <v>210</v>
      </c>
      <c r="C185" s="2">
        <v>0</v>
      </c>
      <c r="D185" s="2">
        <v>0</v>
      </c>
      <c r="E185" s="3" t="e">
        <f t="shared" si="10"/>
        <v>#DIV/0!</v>
      </c>
      <c r="F185" s="4"/>
    </row>
    <row r="186" spans="1:6" hidden="1" x14ac:dyDescent="0.25">
      <c r="A186" s="11" t="s">
        <v>211</v>
      </c>
      <c r="B186" s="1" t="s">
        <v>212</v>
      </c>
      <c r="C186" s="2">
        <f>C187+C190</f>
        <v>0</v>
      </c>
      <c r="D186" s="2">
        <f>D187+D190</f>
        <v>0</v>
      </c>
      <c r="E186" s="3" t="e">
        <f t="shared" si="10"/>
        <v>#DIV/0!</v>
      </c>
      <c r="F186" s="4"/>
    </row>
    <row r="187" spans="1:6" ht="23.25" hidden="1" x14ac:dyDescent="0.25">
      <c r="A187" s="11" t="s">
        <v>25</v>
      </c>
      <c r="B187" s="1" t="s">
        <v>213</v>
      </c>
      <c r="C187" s="2">
        <f>C188</f>
        <v>0</v>
      </c>
      <c r="D187" s="2">
        <f>D188</f>
        <v>0</v>
      </c>
      <c r="E187" s="3" t="e">
        <f t="shared" si="10"/>
        <v>#DIV/0!</v>
      </c>
      <c r="F187" s="4"/>
    </row>
    <row r="188" spans="1:6" ht="23.25" hidden="1" x14ac:dyDescent="0.25">
      <c r="A188" s="11" t="s">
        <v>27</v>
      </c>
      <c r="B188" s="1" t="s">
        <v>214</v>
      </c>
      <c r="C188" s="2">
        <f>C189</f>
        <v>0</v>
      </c>
      <c r="D188" s="2">
        <f>D189</f>
        <v>0</v>
      </c>
      <c r="E188" s="3" t="e">
        <f t="shared" si="10"/>
        <v>#DIV/0!</v>
      </c>
      <c r="F188" s="4"/>
    </row>
    <row r="189" spans="1:6" ht="23.25" hidden="1" x14ac:dyDescent="0.25">
      <c r="A189" s="11" t="s">
        <v>29</v>
      </c>
      <c r="B189" s="1" t="s">
        <v>215</v>
      </c>
      <c r="C189" s="2">
        <v>0</v>
      </c>
      <c r="D189" s="2">
        <v>0</v>
      </c>
      <c r="E189" s="3" t="e">
        <f t="shared" si="10"/>
        <v>#DIV/0!</v>
      </c>
      <c r="F189" s="4"/>
    </row>
    <row r="190" spans="1:6" ht="23.25" hidden="1" x14ac:dyDescent="0.25">
      <c r="A190" s="11" t="s">
        <v>172</v>
      </c>
      <c r="B190" s="1" t="s">
        <v>216</v>
      </c>
      <c r="C190" s="2">
        <f>C191+C193</f>
        <v>0</v>
      </c>
      <c r="D190" s="2">
        <f>D191+D193</f>
        <v>0</v>
      </c>
      <c r="E190" s="3" t="e">
        <f t="shared" si="10"/>
        <v>#DIV/0!</v>
      </c>
      <c r="F190" s="4"/>
    </row>
    <row r="191" spans="1:6" hidden="1" x14ac:dyDescent="0.25">
      <c r="A191" s="11" t="s">
        <v>174</v>
      </c>
      <c r="B191" s="1" t="s">
        <v>217</v>
      </c>
      <c r="C191" s="2">
        <f>C192</f>
        <v>0</v>
      </c>
      <c r="D191" s="2">
        <f>D192</f>
        <v>0</v>
      </c>
      <c r="E191" s="3" t="e">
        <f t="shared" si="10"/>
        <v>#DIV/0!</v>
      </c>
      <c r="F191" s="4"/>
    </row>
    <row r="192" spans="1:6" hidden="1" x14ac:dyDescent="0.25">
      <c r="A192" s="11" t="s">
        <v>178</v>
      </c>
      <c r="B192" s="1" t="s">
        <v>218</v>
      </c>
      <c r="C192" s="2">
        <v>0</v>
      </c>
      <c r="D192" s="2">
        <v>0</v>
      </c>
      <c r="E192" s="3" t="e">
        <f t="shared" si="10"/>
        <v>#DIV/0!</v>
      </c>
      <c r="F192" s="4"/>
    </row>
    <row r="193" spans="1:6" hidden="1" x14ac:dyDescent="0.25">
      <c r="A193" s="11" t="s">
        <v>186</v>
      </c>
      <c r="B193" s="1" t="s">
        <v>219</v>
      </c>
      <c r="C193" s="2">
        <f>C194</f>
        <v>0</v>
      </c>
      <c r="D193" s="2">
        <f>D194</f>
        <v>0</v>
      </c>
      <c r="E193" s="3" t="e">
        <f t="shared" si="10"/>
        <v>#DIV/0!</v>
      </c>
      <c r="F193" s="4"/>
    </row>
    <row r="194" spans="1:6" hidden="1" x14ac:dyDescent="0.25">
      <c r="A194" s="11" t="s">
        <v>190</v>
      </c>
      <c r="B194" s="1" t="s">
        <v>220</v>
      </c>
      <c r="C194" s="2">
        <v>0</v>
      </c>
      <c r="D194" s="2">
        <v>0</v>
      </c>
      <c r="E194" s="3" t="e">
        <f t="shared" si="10"/>
        <v>#DIV/0!</v>
      </c>
      <c r="F194" s="4"/>
    </row>
    <row r="195" spans="1:6" hidden="1" x14ac:dyDescent="0.25">
      <c r="A195" s="11" t="s">
        <v>221</v>
      </c>
      <c r="B195" s="1" t="s">
        <v>222</v>
      </c>
      <c r="C195" s="2">
        <f>C196+C204</f>
        <v>0</v>
      </c>
      <c r="D195" s="2">
        <f>D196+D204</f>
        <v>0</v>
      </c>
      <c r="E195" s="3" t="e">
        <f t="shared" si="10"/>
        <v>#DIV/0!</v>
      </c>
      <c r="F195" s="4"/>
    </row>
    <row r="196" spans="1:6" hidden="1" x14ac:dyDescent="0.25">
      <c r="A196" s="11" t="s">
        <v>223</v>
      </c>
      <c r="B196" s="1" t="s">
        <v>224</v>
      </c>
      <c r="C196" s="2">
        <f>C197+C200</f>
        <v>0</v>
      </c>
      <c r="D196" s="2">
        <f>D197+D200</f>
        <v>0</v>
      </c>
      <c r="E196" s="3" t="e">
        <f t="shared" si="10"/>
        <v>#DIV/0!</v>
      </c>
      <c r="F196" s="4"/>
    </row>
    <row r="197" spans="1:6" ht="23.25" hidden="1" x14ac:dyDescent="0.25">
      <c r="A197" s="11" t="s">
        <v>25</v>
      </c>
      <c r="B197" s="1" t="s">
        <v>225</v>
      </c>
      <c r="C197" s="2">
        <f>C198</f>
        <v>0</v>
      </c>
      <c r="D197" s="2">
        <f>D198</f>
        <v>0</v>
      </c>
      <c r="E197" s="3" t="e">
        <f t="shared" si="10"/>
        <v>#DIV/0!</v>
      </c>
      <c r="F197" s="4"/>
    </row>
    <row r="198" spans="1:6" ht="23.25" hidden="1" x14ac:dyDescent="0.25">
      <c r="A198" s="11" t="s">
        <v>27</v>
      </c>
      <c r="B198" s="1" t="s">
        <v>226</v>
      </c>
      <c r="C198" s="2">
        <f>C199</f>
        <v>0</v>
      </c>
      <c r="D198" s="2">
        <f>D199</f>
        <v>0</v>
      </c>
      <c r="E198" s="3" t="e">
        <f t="shared" si="10"/>
        <v>#DIV/0!</v>
      </c>
      <c r="F198" s="4"/>
    </row>
    <row r="199" spans="1:6" ht="23.25" hidden="1" x14ac:dyDescent="0.25">
      <c r="A199" s="11" t="s">
        <v>29</v>
      </c>
      <c r="B199" s="1" t="s">
        <v>227</v>
      </c>
      <c r="C199" s="2">
        <v>0</v>
      </c>
      <c r="D199" s="2">
        <v>0</v>
      </c>
      <c r="E199" s="3" t="e">
        <f t="shared" si="10"/>
        <v>#DIV/0!</v>
      </c>
      <c r="F199" s="4"/>
    </row>
    <row r="200" spans="1:6" ht="23.25" hidden="1" x14ac:dyDescent="0.25">
      <c r="A200" s="11" t="s">
        <v>172</v>
      </c>
      <c r="B200" s="1" t="s">
        <v>228</v>
      </c>
      <c r="C200" s="2">
        <f>C201</f>
        <v>0</v>
      </c>
      <c r="D200" s="2">
        <f>D201</f>
        <v>0</v>
      </c>
      <c r="E200" s="3" t="e">
        <f t="shared" si="10"/>
        <v>#DIV/0!</v>
      </c>
      <c r="F200" s="4"/>
    </row>
    <row r="201" spans="1:6" hidden="1" x14ac:dyDescent="0.25">
      <c r="A201" s="11" t="s">
        <v>186</v>
      </c>
      <c r="B201" s="1" t="s">
        <v>229</v>
      </c>
      <c r="C201" s="2">
        <f>C202+C203</f>
        <v>0</v>
      </c>
      <c r="D201" s="2">
        <f>D202+D203</f>
        <v>0</v>
      </c>
      <c r="E201" s="3" t="e">
        <f t="shared" si="10"/>
        <v>#DIV/0!</v>
      </c>
      <c r="F201" s="4"/>
    </row>
    <row r="202" spans="1:6" ht="45.75" hidden="1" x14ac:dyDescent="0.25">
      <c r="A202" s="11" t="s">
        <v>188</v>
      </c>
      <c r="B202" s="1" t="s">
        <v>230</v>
      </c>
      <c r="C202" s="2">
        <v>0</v>
      </c>
      <c r="D202" s="2">
        <v>0</v>
      </c>
      <c r="E202" s="3" t="e">
        <f t="shared" si="10"/>
        <v>#DIV/0!</v>
      </c>
      <c r="F202" s="4"/>
    </row>
    <row r="203" spans="1:6" hidden="1" x14ac:dyDescent="0.25">
      <c r="A203" s="11" t="s">
        <v>190</v>
      </c>
      <c r="B203" s="1" t="s">
        <v>231</v>
      </c>
      <c r="C203" s="2">
        <v>0</v>
      </c>
      <c r="D203" s="2">
        <v>0</v>
      </c>
      <c r="E203" s="3" t="e">
        <f t="shared" si="10"/>
        <v>#DIV/0!</v>
      </c>
      <c r="F203" s="4"/>
    </row>
    <row r="204" spans="1:6" hidden="1" x14ac:dyDescent="0.25">
      <c r="A204" s="11" t="s">
        <v>232</v>
      </c>
      <c r="B204" s="1" t="s">
        <v>233</v>
      </c>
      <c r="C204" s="2">
        <f>C205+C208</f>
        <v>0</v>
      </c>
      <c r="D204" s="2">
        <f>D205+D208</f>
        <v>0</v>
      </c>
      <c r="E204" s="3" t="e">
        <f t="shared" si="10"/>
        <v>#DIV/0!</v>
      </c>
      <c r="F204" s="4"/>
    </row>
    <row r="205" spans="1:6" ht="23.25" hidden="1" x14ac:dyDescent="0.25">
      <c r="A205" s="11" t="s">
        <v>25</v>
      </c>
      <c r="B205" s="1" t="s">
        <v>234</v>
      </c>
      <c r="C205" s="2">
        <f>C206</f>
        <v>0</v>
      </c>
      <c r="D205" s="2">
        <f>D206</f>
        <v>0</v>
      </c>
      <c r="E205" s="3" t="e">
        <f t="shared" si="10"/>
        <v>#DIV/0!</v>
      </c>
      <c r="F205" s="4"/>
    </row>
    <row r="206" spans="1:6" ht="23.25" hidden="1" x14ac:dyDescent="0.25">
      <c r="A206" s="11" t="s">
        <v>27</v>
      </c>
      <c r="B206" s="1" t="s">
        <v>235</v>
      </c>
      <c r="C206" s="2">
        <f>C207</f>
        <v>0</v>
      </c>
      <c r="D206" s="2">
        <f>D207</f>
        <v>0</v>
      </c>
      <c r="E206" s="3" t="e">
        <f t="shared" si="10"/>
        <v>#DIV/0!</v>
      </c>
      <c r="F206" s="4"/>
    </row>
    <row r="207" spans="1:6" ht="23.25" hidden="1" x14ac:dyDescent="0.25">
      <c r="A207" s="11" t="s">
        <v>29</v>
      </c>
      <c r="B207" s="1" t="s">
        <v>236</v>
      </c>
      <c r="C207" s="2">
        <v>0</v>
      </c>
      <c r="D207" s="2">
        <v>0</v>
      </c>
      <c r="E207" s="3" t="e">
        <f t="shared" si="10"/>
        <v>#DIV/0!</v>
      </c>
      <c r="F207" s="4"/>
    </row>
    <row r="208" spans="1:6" hidden="1" x14ac:dyDescent="0.25">
      <c r="A208" s="11" t="s">
        <v>377</v>
      </c>
      <c r="B208" s="1" t="s">
        <v>378</v>
      </c>
      <c r="C208" s="2">
        <f>C209</f>
        <v>0</v>
      </c>
      <c r="D208" s="2">
        <f>D209</f>
        <v>0</v>
      </c>
      <c r="E208" s="3">
        <v>0</v>
      </c>
      <c r="F208" s="4"/>
    </row>
    <row r="209" spans="1:6" hidden="1" x14ac:dyDescent="0.25">
      <c r="A209" s="11" t="s">
        <v>380</v>
      </c>
      <c r="B209" s="1" t="s">
        <v>379</v>
      </c>
      <c r="C209" s="2">
        <v>0</v>
      </c>
      <c r="D209" s="2">
        <v>0</v>
      </c>
      <c r="E209" s="3">
        <v>0</v>
      </c>
      <c r="F209" s="4"/>
    </row>
    <row r="210" spans="1:6" hidden="1" x14ac:dyDescent="0.25">
      <c r="A210" s="11" t="s">
        <v>237</v>
      </c>
      <c r="B210" s="1" t="s">
        <v>238</v>
      </c>
      <c r="C210" s="2">
        <f t="shared" ref="C210:D213" si="11">C211</f>
        <v>0</v>
      </c>
      <c r="D210" s="2">
        <f t="shared" si="11"/>
        <v>0</v>
      </c>
      <c r="E210" s="3" t="e">
        <f t="shared" ref="E210:E219" si="12">D210/C210*100</f>
        <v>#DIV/0!</v>
      </c>
      <c r="F210" s="4"/>
    </row>
    <row r="211" spans="1:6" hidden="1" x14ac:dyDescent="0.25">
      <c r="A211" s="11" t="s">
        <v>239</v>
      </c>
      <c r="B211" s="1" t="s">
        <v>240</v>
      </c>
      <c r="C211" s="2">
        <f t="shared" si="11"/>
        <v>0</v>
      </c>
      <c r="D211" s="2">
        <f t="shared" si="11"/>
        <v>0</v>
      </c>
      <c r="E211" s="3" t="e">
        <f t="shared" si="12"/>
        <v>#DIV/0!</v>
      </c>
      <c r="F211" s="4"/>
    </row>
    <row r="212" spans="1:6" ht="23.25" hidden="1" x14ac:dyDescent="0.25">
      <c r="A212" s="11" t="s">
        <v>25</v>
      </c>
      <c r="B212" s="1" t="s">
        <v>241</v>
      </c>
      <c r="C212" s="2">
        <f t="shared" si="11"/>
        <v>0</v>
      </c>
      <c r="D212" s="2">
        <f t="shared" si="11"/>
        <v>0</v>
      </c>
      <c r="E212" s="3" t="e">
        <f t="shared" si="12"/>
        <v>#DIV/0!</v>
      </c>
      <c r="F212" s="4"/>
    </row>
    <row r="213" spans="1:6" ht="23.25" hidden="1" x14ac:dyDescent="0.25">
      <c r="A213" s="11" t="s">
        <v>27</v>
      </c>
      <c r="B213" s="1" t="s">
        <v>242</v>
      </c>
      <c r="C213" s="2">
        <f t="shared" si="11"/>
        <v>0</v>
      </c>
      <c r="D213" s="2">
        <f t="shared" si="11"/>
        <v>0</v>
      </c>
      <c r="E213" s="3" t="e">
        <f t="shared" si="12"/>
        <v>#DIV/0!</v>
      </c>
      <c r="F213" s="4"/>
    </row>
    <row r="214" spans="1:6" ht="23.25" hidden="1" x14ac:dyDescent="0.25">
      <c r="A214" s="11" t="s">
        <v>29</v>
      </c>
      <c r="B214" s="1" t="s">
        <v>243</v>
      </c>
      <c r="C214" s="2">
        <v>0</v>
      </c>
      <c r="D214" s="2">
        <v>0</v>
      </c>
      <c r="E214" s="3" t="e">
        <f t="shared" si="12"/>
        <v>#DIV/0!</v>
      </c>
      <c r="F214" s="4"/>
    </row>
    <row r="215" spans="1:6" hidden="1" x14ac:dyDescent="0.25">
      <c r="A215" s="11" t="s">
        <v>244</v>
      </c>
      <c r="B215" s="1" t="s">
        <v>245</v>
      </c>
      <c r="C215" s="2">
        <f>C216+C220+C223+C230</f>
        <v>0</v>
      </c>
      <c r="D215" s="2">
        <f>D216+D220+D223+D230</f>
        <v>0</v>
      </c>
      <c r="E215" s="3" t="e">
        <f t="shared" si="12"/>
        <v>#DIV/0!</v>
      </c>
      <c r="F215" s="4"/>
    </row>
    <row r="216" spans="1:6" hidden="1" x14ac:dyDescent="0.25">
      <c r="A216" s="11" t="s">
        <v>246</v>
      </c>
      <c r="B216" s="1" t="s">
        <v>247</v>
      </c>
      <c r="C216" s="2">
        <f t="shared" ref="C216:D218" si="13">C217</f>
        <v>0</v>
      </c>
      <c r="D216" s="2">
        <f t="shared" si="13"/>
        <v>0</v>
      </c>
      <c r="E216" s="3" t="e">
        <f t="shared" si="12"/>
        <v>#DIV/0!</v>
      </c>
      <c r="F216" s="4"/>
    </row>
    <row r="217" spans="1:6" hidden="1" x14ac:dyDescent="0.25">
      <c r="A217" s="11" t="s">
        <v>47</v>
      </c>
      <c r="B217" s="1" t="s">
        <v>248</v>
      </c>
      <c r="C217" s="2">
        <f t="shared" si="13"/>
        <v>0</v>
      </c>
      <c r="D217" s="2">
        <f t="shared" si="13"/>
        <v>0</v>
      </c>
      <c r="E217" s="3" t="e">
        <f t="shared" si="12"/>
        <v>#DIV/0!</v>
      </c>
      <c r="F217" s="4"/>
    </row>
    <row r="218" spans="1:6" ht="23.25" hidden="1" x14ac:dyDescent="0.25">
      <c r="A218" s="11" t="s">
        <v>49</v>
      </c>
      <c r="B218" s="1" t="s">
        <v>249</v>
      </c>
      <c r="C218" s="2">
        <f t="shared" si="13"/>
        <v>0</v>
      </c>
      <c r="D218" s="2">
        <f t="shared" si="13"/>
        <v>0</v>
      </c>
      <c r="E218" s="3" t="e">
        <f t="shared" si="12"/>
        <v>#DIV/0!</v>
      </c>
      <c r="F218" s="4"/>
    </row>
    <row r="219" spans="1:6" ht="34.5" hidden="1" x14ac:dyDescent="0.25">
      <c r="A219" s="11" t="s">
        <v>51</v>
      </c>
      <c r="B219" s="1" t="s">
        <v>250</v>
      </c>
      <c r="C219" s="2">
        <v>0</v>
      </c>
      <c r="D219" s="2">
        <v>0</v>
      </c>
      <c r="E219" s="3" t="e">
        <f t="shared" si="12"/>
        <v>#DIV/0!</v>
      </c>
      <c r="F219" s="4"/>
    </row>
    <row r="220" spans="1:6" hidden="1" x14ac:dyDescent="0.25">
      <c r="A220" s="11" t="s">
        <v>251</v>
      </c>
      <c r="B220" s="1" t="s">
        <v>252</v>
      </c>
      <c r="C220" s="2">
        <f>C221</f>
        <v>0</v>
      </c>
      <c r="D220" s="2">
        <f>D221</f>
        <v>0</v>
      </c>
      <c r="E220" s="3">
        <v>0</v>
      </c>
      <c r="F220" s="4"/>
    </row>
    <row r="221" spans="1:6" hidden="1" x14ac:dyDescent="0.25">
      <c r="A221" s="11" t="s">
        <v>47</v>
      </c>
      <c r="B221" s="1" t="s">
        <v>253</v>
      </c>
      <c r="C221" s="2">
        <f>C222</f>
        <v>0</v>
      </c>
      <c r="D221" s="2">
        <f>D222</f>
        <v>0</v>
      </c>
      <c r="E221" s="3">
        <v>0</v>
      </c>
      <c r="F221" s="4"/>
    </row>
    <row r="222" spans="1:6" hidden="1" x14ac:dyDescent="0.25">
      <c r="A222" s="11" t="s">
        <v>98</v>
      </c>
      <c r="B222" s="1" t="s">
        <v>254</v>
      </c>
      <c r="C222" s="2">
        <v>0</v>
      </c>
      <c r="D222" s="2">
        <v>0</v>
      </c>
      <c r="E222" s="3">
        <v>0</v>
      </c>
      <c r="F222" s="4"/>
    </row>
    <row r="223" spans="1:6" hidden="1" x14ac:dyDescent="0.25">
      <c r="A223" s="11" t="s">
        <v>255</v>
      </c>
      <c r="B223" s="1" t="s">
        <v>256</v>
      </c>
      <c r="C223" s="2">
        <f>C224+C227</f>
        <v>0</v>
      </c>
      <c r="D223" s="2">
        <f>D224+D227</f>
        <v>0</v>
      </c>
      <c r="E223" s="3" t="e">
        <f t="shared" ref="E223:E245" si="14">D223/C223*100</f>
        <v>#DIV/0!</v>
      </c>
      <c r="F223" s="4"/>
    </row>
    <row r="224" spans="1:6" hidden="1" x14ac:dyDescent="0.25">
      <c r="A224" s="11" t="s">
        <v>47</v>
      </c>
      <c r="B224" s="1" t="s">
        <v>257</v>
      </c>
      <c r="C224" s="2">
        <f>C225</f>
        <v>0</v>
      </c>
      <c r="D224" s="2">
        <f>D225</f>
        <v>0</v>
      </c>
      <c r="E224" s="3" t="e">
        <f t="shared" si="14"/>
        <v>#DIV/0!</v>
      </c>
      <c r="F224" s="4"/>
    </row>
    <row r="225" spans="1:6" ht="23.25" hidden="1" x14ac:dyDescent="0.25">
      <c r="A225" s="11" t="s">
        <v>49</v>
      </c>
      <c r="B225" s="1" t="s">
        <v>258</v>
      </c>
      <c r="C225" s="2">
        <f>C226</f>
        <v>0</v>
      </c>
      <c r="D225" s="2">
        <f>D226</f>
        <v>0</v>
      </c>
      <c r="E225" s="3" t="e">
        <f t="shared" si="14"/>
        <v>#DIV/0!</v>
      </c>
      <c r="F225" s="4"/>
    </row>
    <row r="226" spans="1:6" ht="34.5" hidden="1" x14ac:dyDescent="0.25">
      <c r="A226" s="11" t="s">
        <v>51</v>
      </c>
      <c r="B226" s="1" t="s">
        <v>259</v>
      </c>
      <c r="C226" s="2">
        <v>0</v>
      </c>
      <c r="D226" s="2">
        <v>0</v>
      </c>
      <c r="E226" s="3" t="e">
        <f t="shared" si="14"/>
        <v>#DIV/0!</v>
      </c>
      <c r="F226" s="4"/>
    </row>
    <row r="227" spans="1:6" ht="23.25" hidden="1" x14ac:dyDescent="0.25">
      <c r="A227" s="11" t="s">
        <v>260</v>
      </c>
      <c r="B227" s="1" t="s">
        <v>261</v>
      </c>
      <c r="C227" s="2">
        <f>C228</f>
        <v>0</v>
      </c>
      <c r="D227" s="2">
        <f>D228</f>
        <v>0</v>
      </c>
      <c r="E227" s="3" t="e">
        <f t="shared" si="14"/>
        <v>#DIV/0!</v>
      </c>
      <c r="F227" s="4"/>
    </row>
    <row r="228" spans="1:6" hidden="1" x14ac:dyDescent="0.25">
      <c r="A228" s="11" t="s">
        <v>262</v>
      </c>
      <c r="B228" s="1" t="s">
        <v>263</v>
      </c>
      <c r="C228" s="2">
        <f>C229</f>
        <v>0</v>
      </c>
      <c r="D228" s="2">
        <f>D229</f>
        <v>0</v>
      </c>
      <c r="E228" s="3" t="e">
        <f t="shared" si="14"/>
        <v>#DIV/0!</v>
      </c>
      <c r="F228" s="4"/>
    </row>
    <row r="229" spans="1:6" ht="34.5" hidden="1" x14ac:dyDescent="0.25">
      <c r="A229" s="11" t="s">
        <v>264</v>
      </c>
      <c r="B229" s="1" t="s">
        <v>265</v>
      </c>
      <c r="C229" s="2">
        <v>0</v>
      </c>
      <c r="D229" s="2">
        <v>0</v>
      </c>
      <c r="E229" s="3" t="e">
        <f t="shared" si="14"/>
        <v>#DIV/0!</v>
      </c>
      <c r="F229" s="4"/>
    </row>
    <row r="230" spans="1:6" hidden="1" x14ac:dyDescent="0.25">
      <c r="A230" s="11" t="s">
        <v>266</v>
      </c>
      <c r="B230" s="1" t="s">
        <v>267</v>
      </c>
      <c r="C230" s="2">
        <f>C231+C240+C243+C247+C250</f>
        <v>0</v>
      </c>
      <c r="D230" s="2">
        <f>D231+D240+D243+D247+D250</f>
        <v>0</v>
      </c>
      <c r="E230" s="3" t="e">
        <f t="shared" si="14"/>
        <v>#DIV/0!</v>
      </c>
      <c r="F230" s="4"/>
    </row>
    <row r="231" spans="1:6" ht="57" hidden="1" x14ac:dyDescent="0.25">
      <c r="A231" s="11" t="s">
        <v>15</v>
      </c>
      <c r="B231" s="1" t="s">
        <v>268</v>
      </c>
      <c r="C231" s="2">
        <f>C232+C236</f>
        <v>0</v>
      </c>
      <c r="D231" s="2">
        <f>D232+D236</f>
        <v>0</v>
      </c>
      <c r="E231" s="3" t="e">
        <f t="shared" si="14"/>
        <v>#DIV/0!</v>
      </c>
      <c r="F231" s="4"/>
    </row>
    <row r="232" spans="1:6" hidden="1" x14ac:dyDescent="0.25">
      <c r="A232" s="11" t="s">
        <v>269</v>
      </c>
      <c r="B232" s="1" t="s">
        <v>270</v>
      </c>
      <c r="C232" s="2">
        <f>C233+C234+C235</f>
        <v>0</v>
      </c>
      <c r="D232" s="2">
        <f>D233+D234+D235</f>
        <v>0</v>
      </c>
      <c r="E232" s="3" t="e">
        <f t="shared" si="14"/>
        <v>#DIV/0!</v>
      </c>
      <c r="F232" s="4"/>
    </row>
    <row r="233" spans="1:6" hidden="1" x14ac:dyDescent="0.25">
      <c r="A233" s="11" t="s">
        <v>271</v>
      </c>
      <c r="B233" s="1" t="s">
        <v>272</v>
      </c>
      <c r="C233" s="2">
        <v>0</v>
      </c>
      <c r="D233" s="2">
        <v>0</v>
      </c>
      <c r="E233" s="3" t="e">
        <f t="shared" si="14"/>
        <v>#DIV/0!</v>
      </c>
      <c r="F233" s="4"/>
    </row>
    <row r="234" spans="1:6" ht="23.25" hidden="1" x14ac:dyDescent="0.25">
      <c r="A234" s="11" t="s">
        <v>273</v>
      </c>
      <c r="B234" s="1" t="s">
        <v>274</v>
      </c>
      <c r="C234" s="2">
        <v>0</v>
      </c>
      <c r="D234" s="2">
        <v>0</v>
      </c>
      <c r="E234" s="3" t="e">
        <f t="shared" si="14"/>
        <v>#DIV/0!</v>
      </c>
      <c r="F234" s="4"/>
    </row>
    <row r="235" spans="1:6" ht="34.5" hidden="1" x14ac:dyDescent="0.25">
      <c r="A235" s="11" t="s">
        <v>275</v>
      </c>
      <c r="B235" s="1" t="s">
        <v>276</v>
      </c>
      <c r="C235" s="2">
        <v>0</v>
      </c>
      <c r="D235" s="2">
        <v>0</v>
      </c>
      <c r="E235" s="3" t="e">
        <f t="shared" si="14"/>
        <v>#DIV/0!</v>
      </c>
      <c r="F235" s="4"/>
    </row>
    <row r="236" spans="1:6" ht="23.25" hidden="1" x14ac:dyDescent="0.25">
      <c r="A236" s="11" t="s">
        <v>17</v>
      </c>
      <c r="B236" s="1" t="s">
        <v>277</v>
      </c>
      <c r="C236" s="2">
        <f>C237+C238+C239</f>
        <v>0</v>
      </c>
      <c r="D236" s="2">
        <f>D237+D238+D239</f>
        <v>0</v>
      </c>
      <c r="E236" s="3" t="e">
        <f t="shared" si="14"/>
        <v>#DIV/0!</v>
      </c>
      <c r="F236" s="4"/>
    </row>
    <row r="237" spans="1:6" ht="23.25" hidden="1" x14ac:dyDescent="0.25">
      <c r="A237" s="11" t="s">
        <v>19</v>
      </c>
      <c r="B237" s="1" t="s">
        <v>278</v>
      </c>
      <c r="C237" s="2">
        <v>0</v>
      </c>
      <c r="D237" s="2">
        <v>0</v>
      </c>
      <c r="E237" s="3" t="e">
        <f t="shared" si="14"/>
        <v>#DIV/0!</v>
      </c>
      <c r="F237" s="4"/>
    </row>
    <row r="238" spans="1:6" ht="34.5" hidden="1" x14ac:dyDescent="0.25">
      <c r="A238" s="11" t="s">
        <v>21</v>
      </c>
      <c r="B238" s="1" t="s">
        <v>279</v>
      </c>
      <c r="C238" s="2">
        <v>0</v>
      </c>
      <c r="D238" s="2">
        <v>0</v>
      </c>
      <c r="E238" s="3" t="e">
        <f t="shared" si="14"/>
        <v>#DIV/0!</v>
      </c>
      <c r="F238" s="4"/>
    </row>
    <row r="239" spans="1:6" ht="34.5" hidden="1" x14ac:dyDescent="0.25">
      <c r="A239" s="11" t="s">
        <v>23</v>
      </c>
      <c r="B239" s="1" t="s">
        <v>280</v>
      </c>
      <c r="C239" s="2">
        <v>0</v>
      </c>
      <c r="D239" s="2">
        <v>0</v>
      </c>
      <c r="E239" s="3" t="e">
        <f t="shared" si="14"/>
        <v>#DIV/0!</v>
      </c>
      <c r="F239" s="4"/>
    </row>
    <row r="240" spans="1:6" ht="23.25" hidden="1" x14ac:dyDescent="0.25">
      <c r="A240" s="11" t="s">
        <v>25</v>
      </c>
      <c r="B240" s="1" t="s">
        <v>281</v>
      </c>
      <c r="C240" s="2">
        <f>C241</f>
        <v>0</v>
      </c>
      <c r="D240" s="2">
        <f>D241</f>
        <v>0</v>
      </c>
      <c r="E240" s="3" t="e">
        <f t="shared" si="14"/>
        <v>#DIV/0!</v>
      </c>
      <c r="F240" s="4"/>
    </row>
    <row r="241" spans="1:6" ht="23.25" hidden="1" x14ac:dyDescent="0.25">
      <c r="A241" s="11" t="s">
        <v>27</v>
      </c>
      <c r="B241" s="1" t="s">
        <v>282</v>
      </c>
      <c r="C241" s="2">
        <f>C242</f>
        <v>0</v>
      </c>
      <c r="D241" s="2">
        <f>D242</f>
        <v>0</v>
      </c>
      <c r="E241" s="3" t="e">
        <f t="shared" si="14"/>
        <v>#DIV/0!</v>
      </c>
      <c r="F241" s="4"/>
    </row>
    <row r="242" spans="1:6" ht="23.25" hidden="1" x14ac:dyDescent="0.25">
      <c r="A242" s="11" t="s">
        <v>29</v>
      </c>
      <c r="B242" s="1" t="s">
        <v>283</v>
      </c>
      <c r="C242" s="2">
        <v>0</v>
      </c>
      <c r="D242" s="2">
        <v>0</v>
      </c>
      <c r="E242" s="3" t="e">
        <f t="shared" si="14"/>
        <v>#DIV/0!</v>
      </c>
      <c r="F242" s="4"/>
    </row>
    <row r="243" spans="1:6" hidden="1" x14ac:dyDescent="0.25">
      <c r="A243" s="11" t="s">
        <v>47</v>
      </c>
      <c r="B243" s="1" t="s">
        <v>284</v>
      </c>
      <c r="C243" s="2">
        <f>C244</f>
        <v>0</v>
      </c>
      <c r="D243" s="2">
        <f>D244</f>
        <v>0</v>
      </c>
      <c r="E243" s="3" t="e">
        <f t="shared" si="14"/>
        <v>#DIV/0!</v>
      </c>
      <c r="F243" s="4"/>
    </row>
    <row r="244" spans="1:6" ht="23.25" hidden="1" x14ac:dyDescent="0.25">
      <c r="A244" s="11" t="s">
        <v>49</v>
      </c>
      <c r="B244" s="1" t="s">
        <v>285</v>
      </c>
      <c r="C244" s="2">
        <f>C245+C246</f>
        <v>0</v>
      </c>
      <c r="D244" s="2">
        <f>D245+D246</f>
        <v>0</v>
      </c>
      <c r="E244" s="3" t="e">
        <f t="shared" si="14"/>
        <v>#DIV/0!</v>
      </c>
      <c r="F244" s="4"/>
    </row>
    <row r="245" spans="1:6" ht="34.5" hidden="1" x14ac:dyDescent="0.25">
      <c r="A245" s="11" t="s">
        <v>51</v>
      </c>
      <c r="B245" s="1" t="s">
        <v>286</v>
      </c>
      <c r="C245" s="2">
        <v>0</v>
      </c>
      <c r="D245" s="2">
        <v>0</v>
      </c>
      <c r="E245" s="3" t="e">
        <f t="shared" si="14"/>
        <v>#DIV/0!</v>
      </c>
      <c r="F245" s="4"/>
    </row>
    <row r="246" spans="1:6" ht="23.25" hidden="1" x14ac:dyDescent="0.25">
      <c r="A246" s="11" t="s">
        <v>287</v>
      </c>
      <c r="B246" s="1" t="s">
        <v>288</v>
      </c>
      <c r="C246" s="2">
        <v>0</v>
      </c>
      <c r="D246" s="2">
        <v>0</v>
      </c>
      <c r="E246" s="3">
        <v>0</v>
      </c>
      <c r="F246" s="4"/>
    </row>
    <row r="247" spans="1:6" ht="23.25" hidden="1" x14ac:dyDescent="0.25">
      <c r="A247" s="11" t="s">
        <v>260</v>
      </c>
      <c r="B247" s="1" t="s">
        <v>289</v>
      </c>
      <c r="C247" s="2">
        <f>C248</f>
        <v>0</v>
      </c>
      <c r="D247" s="2">
        <f>D248</f>
        <v>0</v>
      </c>
      <c r="E247" s="3">
        <v>0</v>
      </c>
      <c r="F247" s="4"/>
    </row>
    <row r="248" spans="1:6" hidden="1" x14ac:dyDescent="0.25">
      <c r="A248" s="11" t="s">
        <v>262</v>
      </c>
      <c r="B248" s="1" t="s">
        <v>290</v>
      </c>
      <c r="C248" s="2">
        <f>C249</f>
        <v>0</v>
      </c>
      <c r="D248" s="2">
        <f>D249</f>
        <v>0</v>
      </c>
      <c r="E248" s="3">
        <v>0</v>
      </c>
      <c r="F248" s="4"/>
    </row>
    <row r="249" spans="1:6" ht="34.5" hidden="1" x14ac:dyDescent="0.25">
      <c r="A249" s="11" t="s">
        <v>264</v>
      </c>
      <c r="B249" s="1" t="s">
        <v>291</v>
      </c>
      <c r="C249" s="2">
        <v>0</v>
      </c>
      <c r="D249" s="2">
        <v>0</v>
      </c>
      <c r="E249" s="3">
        <v>0</v>
      </c>
      <c r="F249" s="4"/>
    </row>
    <row r="250" spans="1:6" hidden="1" x14ac:dyDescent="0.25">
      <c r="A250" s="11" t="s">
        <v>33</v>
      </c>
      <c r="B250" s="1" t="s">
        <v>292</v>
      </c>
      <c r="C250" s="2">
        <f>C251</f>
        <v>0</v>
      </c>
      <c r="D250" s="2">
        <f>D251</f>
        <v>0</v>
      </c>
      <c r="E250" s="3" t="e">
        <f>D250/C250*100</f>
        <v>#DIV/0!</v>
      </c>
      <c r="F250" s="4"/>
    </row>
    <row r="251" spans="1:6" hidden="1" x14ac:dyDescent="0.25">
      <c r="A251" s="11" t="s">
        <v>34</v>
      </c>
      <c r="B251" s="1" t="s">
        <v>293</v>
      </c>
      <c r="C251" s="2">
        <f>C252+C253</f>
        <v>0</v>
      </c>
      <c r="D251" s="2">
        <f>D252+D253</f>
        <v>0</v>
      </c>
      <c r="E251" s="3" t="e">
        <f>D251/C251*100</f>
        <v>#DIV/0!</v>
      </c>
      <c r="F251" s="4"/>
    </row>
    <row r="252" spans="1:6" ht="23.25" hidden="1" x14ac:dyDescent="0.25">
      <c r="A252" s="11" t="s">
        <v>35</v>
      </c>
      <c r="B252" s="1" t="s">
        <v>294</v>
      </c>
      <c r="C252" s="2">
        <v>0</v>
      </c>
      <c r="D252" s="2">
        <v>0</v>
      </c>
      <c r="E252" s="3" t="e">
        <f>D252/C252*100</f>
        <v>#DIV/0!</v>
      </c>
      <c r="F252" s="4"/>
    </row>
    <row r="253" spans="1:6" hidden="1" x14ac:dyDescent="0.25">
      <c r="A253" s="11" t="s">
        <v>54</v>
      </c>
      <c r="B253" s="1" t="s">
        <v>295</v>
      </c>
      <c r="C253" s="2">
        <v>0</v>
      </c>
      <c r="D253" s="2">
        <v>0</v>
      </c>
      <c r="E253" s="3"/>
      <c r="F253" s="4"/>
    </row>
    <row r="254" spans="1:6" hidden="1" x14ac:dyDescent="0.25">
      <c r="A254" s="11" t="s">
        <v>296</v>
      </c>
      <c r="B254" s="1" t="s">
        <v>297</v>
      </c>
      <c r="C254" s="2">
        <f>C255+C260</f>
        <v>0</v>
      </c>
      <c r="D254" s="2">
        <f>D255+D260</f>
        <v>0</v>
      </c>
      <c r="E254" s="3" t="e">
        <f t="shared" ref="E254:E265" si="15">D254/C254*100</f>
        <v>#DIV/0!</v>
      </c>
      <c r="F254" s="4"/>
    </row>
    <row r="255" spans="1:6" hidden="1" x14ac:dyDescent="0.25">
      <c r="A255" s="11" t="s">
        <v>298</v>
      </c>
      <c r="B255" s="1" t="s">
        <v>299</v>
      </c>
      <c r="C255" s="2">
        <f>C256</f>
        <v>0</v>
      </c>
      <c r="D255" s="2">
        <f>D256</f>
        <v>0</v>
      </c>
      <c r="E255" s="3" t="e">
        <f t="shared" si="15"/>
        <v>#DIV/0!</v>
      </c>
      <c r="F255" s="4"/>
    </row>
    <row r="256" spans="1:6" ht="23.25" hidden="1" x14ac:dyDescent="0.25">
      <c r="A256" s="11" t="s">
        <v>172</v>
      </c>
      <c r="B256" s="1" t="s">
        <v>300</v>
      </c>
      <c r="C256" s="2">
        <f>C257</f>
        <v>0</v>
      </c>
      <c r="D256" s="2">
        <f>D257</f>
        <v>0</v>
      </c>
      <c r="E256" s="3" t="e">
        <f t="shared" si="15"/>
        <v>#DIV/0!</v>
      </c>
      <c r="F256" s="4"/>
    </row>
    <row r="257" spans="1:6" hidden="1" x14ac:dyDescent="0.25">
      <c r="A257" s="11" t="s">
        <v>186</v>
      </c>
      <c r="B257" s="1" t="s">
        <v>301</v>
      </c>
      <c r="C257" s="2">
        <f>C258+C259</f>
        <v>0</v>
      </c>
      <c r="D257" s="2">
        <f>D258+D259</f>
        <v>0</v>
      </c>
      <c r="E257" s="3" t="e">
        <f t="shared" si="15"/>
        <v>#DIV/0!</v>
      </c>
      <c r="F257" s="4"/>
    </row>
    <row r="258" spans="1:6" ht="45.75" hidden="1" x14ac:dyDescent="0.25">
      <c r="A258" s="11" t="s">
        <v>188</v>
      </c>
      <c r="B258" s="1" t="s">
        <v>302</v>
      </c>
      <c r="C258" s="2">
        <v>0</v>
      </c>
      <c r="D258" s="2">
        <v>0</v>
      </c>
      <c r="E258" s="3" t="e">
        <f t="shared" si="15"/>
        <v>#DIV/0!</v>
      </c>
      <c r="F258" s="4"/>
    </row>
    <row r="259" spans="1:6" hidden="1" x14ac:dyDescent="0.25">
      <c r="A259" s="11" t="s">
        <v>190</v>
      </c>
      <c r="B259" s="1" t="s">
        <v>303</v>
      </c>
      <c r="C259" s="2">
        <v>0</v>
      </c>
      <c r="D259" s="2">
        <v>0</v>
      </c>
      <c r="E259" s="3" t="e">
        <f t="shared" si="15"/>
        <v>#DIV/0!</v>
      </c>
      <c r="F259" s="4"/>
    </row>
    <row r="260" spans="1:6" hidden="1" x14ac:dyDescent="0.25">
      <c r="A260" s="11" t="s">
        <v>304</v>
      </c>
      <c r="B260" s="1" t="s">
        <v>305</v>
      </c>
      <c r="C260" s="2">
        <f>C261+C264+C269</f>
        <v>0</v>
      </c>
      <c r="D260" s="2">
        <f>D261+D264+D269</f>
        <v>0</v>
      </c>
      <c r="E260" s="3" t="e">
        <f t="shared" si="15"/>
        <v>#DIV/0!</v>
      </c>
      <c r="F260" s="4"/>
    </row>
    <row r="261" spans="1:6" ht="23.25" hidden="1" x14ac:dyDescent="0.25">
      <c r="A261" s="11" t="s">
        <v>25</v>
      </c>
      <c r="B261" s="1" t="s">
        <v>306</v>
      </c>
      <c r="C261" s="2">
        <f>C262</f>
        <v>0</v>
      </c>
      <c r="D261" s="2">
        <f>D262</f>
        <v>0</v>
      </c>
      <c r="E261" s="3" t="e">
        <f t="shared" si="15"/>
        <v>#DIV/0!</v>
      </c>
      <c r="F261" s="4"/>
    </row>
    <row r="262" spans="1:6" ht="23.25" hidden="1" x14ac:dyDescent="0.25">
      <c r="A262" s="11" t="s">
        <v>27</v>
      </c>
      <c r="B262" s="1" t="s">
        <v>307</v>
      </c>
      <c r="C262" s="2">
        <f>C263</f>
        <v>0</v>
      </c>
      <c r="D262" s="2">
        <f>D263</f>
        <v>0</v>
      </c>
      <c r="E262" s="3" t="e">
        <f t="shared" si="15"/>
        <v>#DIV/0!</v>
      </c>
      <c r="F262" s="4"/>
    </row>
    <row r="263" spans="1:6" ht="23.25" hidden="1" x14ac:dyDescent="0.25">
      <c r="A263" s="11" t="s">
        <v>29</v>
      </c>
      <c r="B263" s="1" t="s">
        <v>308</v>
      </c>
      <c r="C263" s="2">
        <v>0</v>
      </c>
      <c r="D263" s="2">
        <v>0</v>
      </c>
      <c r="E263" s="3" t="e">
        <f t="shared" si="15"/>
        <v>#DIV/0!</v>
      </c>
      <c r="F263" s="4"/>
    </row>
    <row r="264" spans="1:6" hidden="1" x14ac:dyDescent="0.25">
      <c r="A264" s="11" t="s">
        <v>47</v>
      </c>
      <c r="B264" s="1" t="s">
        <v>309</v>
      </c>
      <c r="C264" s="2">
        <f>C265</f>
        <v>0</v>
      </c>
      <c r="D264" s="2">
        <f>D265</f>
        <v>0</v>
      </c>
      <c r="E264" s="3" t="e">
        <f t="shared" si="15"/>
        <v>#DIV/0!</v>
      </c>
      <c r="F264" s="4"/>
    </row>
    <row r="265" spans="1:6" hidden="1" x14ac:dyDescent="0.25">
      <c r="A265" s="11" t="s">
        <v>310</v>
      </c>
      <c r="B265" s="1" t="s">
        <v>311</v>
      </c>
      <c r="C265" s="2">
        <v>0</v>
      </c>
      <c r="D265" s="2">
        <v>0</v>
      </c>
      <c r="E265" s="3" t="e">
        <f t="shared" si="15"/>
        <v>#DIV/0!</v>
      </c>
      <c r="F265" s="4"/>
    </row>
    <row r="266" spans="1:6" ht="23.25" hidden="1" x14ac:dyDescent="0.25">
      <c r="A266" s="11" t="s">
        <v>260</v>
      </c>
      <c r="B266" s="1" t="s">
        <v>312</v>
      </c>
      <c r="C266" s="2">
        <f>C267</f>
        <v>0</v>
      </c>
      <c r="D266" s="2">
        <f>D267</f>
        <v>0</v>
      </c>
      <c r="E266" s="3">
        <v>0</v>
      </c>
      <c r="F266" s="4"/>
    </row>
    <row r="267" spans="1:6" hidden="1" x14ac:dyDescent="0.25">
      <c r="A267" s="11" t="s">
        <v>262</v>
      </c>
      <c r="B267" s="1" t="s">
        <v>313</v>
      </c>
      <c r="C267" s="2">
        <f>C268</f>
        <v>0</v>
      </c>
      <c r="D267" s="2">
        <v>0</v>
      </c>
      <c r="E267" s="3">
        <v>0</v>
      </c>
      <c r="F267" s="4"/>
    </row>
    <row r="268" spans="1:6" ht="34.5" hidden="1" x14ac:dyDescent="0.25">
      <c r="A268" s="11" t="s">
        <v>314</v>
      </c>
      <c r="B268" s="1" t="s">
        <v>315</v>
      </c>
      <c r="C268" s="2">
        <v>0</v>
      </c>
      <c r="D268" s="2">
        <v>0</v>
      </c>
      <c r="E268" s="3">
        <v>0</v>
      </c>
      <c r="F268" s="4"/>
    </row>
    <row r="269" spans="1:6" ht="23.25" hidden="1" x14ac:dyDescent="0.25">
      <c r="A269" s="11" t="s">
        <v>172</v>
      </c>
      <c r="B269" s="1" t="s">
        <v>316</v>
      </c>
      <c r="C269" s="2">
        <f>C270</f>
        <v>0</v>
      </c>
      <c r="D269" s="2">
        <f>D270</f>
        <v>0</v>
      </c>
      <c r="E269" s="3" t="e">
        <f t="shared" ref="E269:E277" si="16">D269/C269*100</f>
        <v>#DIV/0!</v>
      </c>
      <c r="F269" s="4"/>
    </row>
    <row r="270" spans="1:6" hidden="1" x14ac:dyDescent="0.25">
      <c r="A270" s="11" t="s">
        <v>186</v>
      </c>
      <c r="B270" s="1" t="s">
        <v>317</v>
      </c>
      <c r="C270" s="2">
        <f>C271</f>
        <v>0</v>
      </c>
      <c r="D270" s="2">
        <f>D271</f>
        <v>0</v>
      </c>
      <c r="E270" s="3" t="e">
        <f t="shared" si="16"/>
        <v>#DIV/0!</v>
      </c>
      <c r="F270" s="4"/>
    </row>
    <row r="271" spans="1:6" hidden="1" x14ac:dyDescent="0.25">
      <c r="A271" s="11" t="s">
        <v>190</v>
      </c>
      <c r="B271" s="1" t="s">
        <v>318</v>
      </c>
      <c r="C271" s="2">
        <v>0</v>
      </c>
      <c r="D271" s="2">
        <v>0</v>
      </c>
      <c r="E271" s="3" t="e">
        <f t="shared" si="16"/>
        <v>#DIV/0!</v>
      </c>
      <c r="F271" s="4"/>
    </row>
    <row r="272" spans="1:6" hidden="1" x14ac:dyDescent="0.25">
      <c r="A272" s="11" t="s">
        <v>319</v>
      </c>
      <c r="B272" s="1" t="s">
        <v>320</v>
      </c>
      <c r="C272" s="2">
        <f t="shared" ref="C272:D274" si="17">C273</f>
        <v>0</v>
      </c>
      <c r="D272" s="2">
        <f t="shared" si="17"/>
        <v>0</v>
      </c>
      <c r="E272" s="3" t="e">
        <f t="shared" si="16"/>
        <v>#DIV/0!</v>
      </c>
      <c r="F272" s="4"/>
    </row>
    <row r="273" spans="1:6" hidden="1" x14ac:dyDescent="0.25">
      <c r="A273" s="11" t="s">
        <v>321</v>
      </c>
      <c r="B273" s="1" t="s">
        <v>322</v>
      </c>
      <c r="C273" s="2">
        <f t="shared" si="17"/>
        <v>0</v>
      </c>
      <c r="D273" s="2">
        <f t="shared" si="17"/>
        <v>0</v>
      </c>
      <c r="E273" s="3" t="e">
        <f t="shared" si="16"/>
        <v>#DIV/0!</v>
      </c>
      <c r="F273" s="4"/>
    </row>
    <row r="274" spans="1:6" ht="23.25" hidden="1" x14ac:dyDescent="0.25">
      <c r="A274" s="11" t="s">
        <v>172</v>
      </c>
      <c r="B274" s="1" t="s">
        <v>323</v>
      </c>
      <c r="C274" s="2">
        <f t="shared" si="17"/>
        <v>0</v>
      </c>
      <c r="D274" s="2">
        <f t="shared" si="17"/>
        <v>0</v>
      </c>
      <c r="E274" s="3" t="e">
        <f t="shared" si="16"/>
        <v>#DIV/0!</v>
      </c>
      <c r="F274" s="4"/>
    </row>
    <row r="275" spans="1:6" hidden="1" x14ac:dyDescent="0.25">
      <c r="A275" s="11" t="s">
        <v>186</v>
      </c>
      <c r="B275" s="1" t="s">
        <v>324</v>
      </c>
      <c r="C275" s="2">
        <f>C276+C277</f>
        <v>0</v>
      </c>
      <c r="D275" s="2">
        <f>D276+D277</f>
        <v>0</v>
      </c>
      <c r="E275" s="3" t="e">
        <f t="shared" si="16"/>
        <v>#DIV/0!</v>
      </c>
      <c r="F275" s="4"/>
    </row>
    <row r="276" spans="1:6" ht="45.75" hidden="1" x14ac:dyDescent="0.25">
      <c r="A276" s="11" t="s">
        <v>188</v>
      </c>
      <c r="B276" s="1" t="s">
        <v>325</v>
      </c>
      <c r="C276" s="2">
        <v>0</v>
      </c>
      <c r="D276" s="2">
        <v>0</v>
      </c>
      <c r="E276" s="3" t="e">
        <f t="shared" si="16"/>
        <v>#DIV/0!</v>
      </c>
      <c r="F276" s="4"/>
    </row>
    <row r="277" spans="1:6" hidden="1" x14ac:dyDescent="0.25">
      <c r="A277" s="11" t="s">
        <v>190</v>
      </c>
      <c r="B277" s="1" t="s">
        <v>326</v>
      </c>
      <c r="C277" s="2">
        <v>0</v>
      </c>
      <c r="D277" s="2">
        <v>0</v>
      </c>
      <c r="E277" s="3" t="e">
        <f t="shared" si="16"/>
        <v>#DIV/0!</v>
      </c>
      <c r="F277" s="4"/>
    </row>
    <row r="278" spans="1:6" ht="34.5" hidden="1" x14ac:dyDescent="0.25">
      <c r="A278" s="11" t="s">
        <v>327</v>
      </c>
      <c r="B278" s="1" t="s">
        <v>328</v>
      </c>
      <c r="C278" s="2">
        <f t="shared" ref="C278:D281" si="18">C279</f>
        <v>0</v>
      </c>
      <c r="D278" s="2">
        <f t="shared" si="18"/>
        <v>0</v>
      </c>
      <c r="E278" s="3">
        <v>0</v>
      </c>
      <c r="F278" s="4"/>
    </row>
    <row r="279" spans="1:6" hidden="1" x14ac:dyDescent="0.25">
      <c r="A279" s="11" t="s">
        <v>329</v>
      </c>
      <c r="B279" s="1" t="s">
        <v>330</v>
      </c>
      <c r="C279" s="2">
        <f t="shared" si="18"/>
        <v>0</v>
      </c>
      <c r="D279" s="2">
        <f t="shared" si="18"/>
        <v>0</v>
      </c>
      <c r="E279" s="3">
        <v>0</v>
      </c>
      <c r="F279" s="4"/>
    </row>
    <row r="280" spans="1:6" hidden="1" x14ac:dyDescent="0.25">
      <c r="A280" s="11" t="s">
        <v>136</v>
      </c>
      <c r="B280" s="1" t="s">
        <v>331</v>
      </c>
      <c r="C280" s="2">
        <f t="shared" si="18"/>
        <v>0</v>
      </c>
      <c r="D280" s="2">
        <f t="shared" si="18"/>
        <v>0</v>
      </c>
      <c r="E280" s="3">
        <v>0</v>
      </c>
      <c r="F280" s="4"/>
    </row>
    <row r="281" spans="1:6" hidden="1" x14ac:dyDescent="0.25">
      <c r="A281" s="11" t="s">
        <v>332</v>
      </c>
      <c r="B281" s="1" t="s">
        <v>333</v>
      </c>
      <c r="C281" s="2">
        <f t="shared" si="18"/>
        <v>0</v>
      </c>
      <c r="D281" s="2">
        <f t="shared" si="18"/>
        <v>0</v>
      </c>
      <c r="E281" s="3">
        <v>0</v>
      </c>
      <c r="F281" s="4"/>
    </row>
    <row r="282" spans="1:6" hidden="1" x14ac:dyDescent="0.25">
      <c r="A282" s="11" t="s">
        <v>329</v>
      </c>
      <c r="B282" s="1" t="s">
        <v>334</v>
      </c>
      <c r="C282" s="2">
        <v>0</v>
      </c>
      <c r="D282" s="2">
        <v>0</v>
      </c>
      <c r="E282" s="3">
        <v>0</v>
      </c>
      <c r="F282" s="4"/>
    </row>
    <row r="283" spans="1:6" ht="12.95" customHeight="1" x14ac:dyDescent="0.25">
      <c r="A283" s="99"/>
      <c r="B283" s="9"/>
      <c r="C283" s="9"/>
      <c r="D283" s="9"/>
      <c r="E283" s="9"/>
      <c r="F283" s="99"/>
    </row>
    <row r="284" spans="1:6" hidden="1" x14ac:dyDescent="0.25">
      <c r="A284" s="100"/>
      <c r="B284" s="100"/>
      <c r="C284" s="10"/>
      <c r="D284" s="10"/>
      <c r="E284" s="10"/>
      <c r="F284" s="99" t="s">
        <v>8</v>
      </c>
    </row>
  </sheetData>
  <mergeCells count="5">
    <mergeCell ref="E2:E3"/>
    <mergeCell ref="A2:A3"/>
    <mergeCell ref="B2:B3"/>
    <mergeCell ref="C2:C3"/>
    <mergeCell ref="D2:D3"/>
  </mergeCells>
  <pageMargins left="0.70866141732283472" right="0.70866141732283472" top="0.74803149606299213" bottom="0.74803149606299213" header="0.31496062992125984" footer="0.31496062992125984"/>
  <pageSetup paperSize="9" scale="55" fitToWidth="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zoomScaleNormal="100" zoomScaleSheetLayoutView="100" workbookViewId="0">
      <selection activeCell="B34" sqref="B34"/>
    </sheetView>
  </sheetViews>
  <sheetFormatPr defaultRowHeight="12.75" x14ac:dyDescent="0.2"/>
  <cols>
    <col min="1" max="1" width="40.42578125" style="40" customWidth="1"/>
    <col min="2" max="2" width="20.7109375" style="40" customWidth="1"/>
    <col min="3" max="3" width="14.5703125" style="40" customWidth="1"/>
    <col min="4" max="4" width="15.5703125" style="40" customWidth="1"/>
    <col min="5" max="5" width="12.7109375" style="40" customWidth="1"/>
    <col min="6" max="6" width="9.7109375" style="40" customWidth="1"/>
    <col min="7" max="7" width="12.42578125" style="40" bestFit="1" customWidth="1"/>
    <col min="8" max="16384" width="9.140625" style="40"/>
  </cols>
  <sheetData>
    <row r="1" spans="1:6" ht="14.1" customHeight="1" x14ac:dyDescent="0.2">
      <c r="A1" s="115" t="s">
        <v>447</v>
      </c>
      <c r="B1" s="116"/>
      <c r="C1" s="84"/>
      <c r="D1" s="39"/>
      <c r="E1" s="39"/>
    </row>
    <row r="2" spans="1:6" ht="14.1" customHeight="1" x14ac:dyDescent="0.2">
      <c r="A2" s="85"/>
      <c r="B2" s="86"/>
      <c r="C2" s="87"/>
      <c r="D2" s="88"/>
      <c r="E2" s="88"/>
    </row>
    <row r="3" spans="1:6" ht="11.45" customHeight="1" x14ac:dyDescent="0.2">
      <c r="A3" s="117"/>
      <c r="B3" s="117" t="s">
        <v>335</v>
      </c>
      <c r="C3" s="105" t="s">
        <v>475</v>
      </c>
      <c r="D3" s="107" t="s">
        <v>476</v>
      </c>
      <c r="E3" s="119" t="s">
        <v>361</v>
      </c>
    </row>
    <row r="4" spans="1:6" ht="54.75" customHeight="1" x14ac:dyDescent="0.2">
      <c r="A4" s="118"/>
      <c r="B4" s="118"/>
      <c r="C4" s="106"/>
      <c r="D4" s="108"/>
      <c r="E4" s="119"/>
    </row>
    <row r="5" spans="1:6" ht="11.45" customHeight="1" x14ac:dyDescent="0.2">
      <c r="A5" s="41" t="s">
        <v>1</v>
      </c>
      <c r="B5" s="41" t="s">
        <v>2</v>
      </c>
      <c r="C5" s="42" t="s">
        <v>3</v>
      </c>
      <c r="D5" s="42" t="s">
        <v>4</v>
      </c>
      <c r="E5" s="42" t="s">
        <v>5</v>
      </c>
    </row>
    <row r="6" spans="1:6" ht="38.25" customHeight="1" x14ac:dyDescent="0.2">
      <c r="A6" s="43" t="s">
        <v>336</v>
      </c>
      <c r="B6" s="44" t="s">
        <v>6</v>
      </c>
      <c r="C6" s="74">
        <f>C15</f>
        <v>218.30000000000064</v>
      </c>
      <c r="D6" s="74">
        <f>D15</f>
        <v>89.799999999999955</v>
      </c>
      <c r="E6" s="45">
        <f>D6/C6</f>
        <v>0.41136051305542692</v>
      </c>
      <c r="F6" s="35"/>
    </row>
    <row r="7" spans="1:6" ht="19.5" hidden="1" customHeight="1" x14ac:dyDescent="0.2">
      <c r="A7" s="46" t="s">
        <v>337</v>
      </c>
      <c r="B7" s="47"/>
      <c r="C7" s="75" t="e">
        <f>#REF!/1000</f>
        <v>#REF!</v>
      </c>
      <c r="D7" s="75" t="e">
        <f>#REF!/1000</f>
        <v>#REF!</v>
      </c>
      <c r="E7" s="45" t="e">
        <f t="shared" ref="E7:E24" si="0">D7/C7</f>
        <v>#REF!</v>
      </c>
      <c r="F7" s="35"/>
    </row>
    <row r="8" spans="1:6" ht="24.75" hidden="1" customHeight="1" x14ac:dyDescent="0.2">
      <c r="A8" s="48" t="s">
        <v>338</v>
      </c>
      <c r="B8" s="49" t="s">
        <v>6</v>
      </c>
      <c r="C8" s="75" t="e">
        <f>#REF!/1000</f>
        <v>#REF!</v>
      </c>
      <c r="D8" s="75" t="e">
        <f>#REF!/1000</f>
        <v>#REF!</v>
      </c>
      <c r="E8" s="45" t="e">
        <f t="shared" si="0"/>
        <v>#REF!</v>
      </c>
      <c r="F8" s="35"/>
    </row>
    <row r="9" spans="1:6" ht="12.95" hidden="1" customHeight="1" x14ac:dyDescent="0.2">
      <c r="A9" s="50" t="s">
        <v>339</v>
      </c>
      <c r="B9" s="47"/>
      <c r="C9" s="75" t="e">
        <f>#REF!/1000</f>
        <v>#REF!</v>
      </c>
      <c r="D9" s="75" t="e">
        <f>#REF!/1000</f>
        <v>#REF!</v>
      </c>
      <c r="E9" s="45" t="e">
        <f t="shared" si="0"/>
        <v>#REF!</v>
      </c>
      <c r="F9" s="35"/>
    </row>
    <row r="10" spans="1:6" ht="24" hidden="1" customHeight="1" x14ac:dyDescent="0.2">
      <c r="A10" s="51" t="s">
        <v>340</v>
      </c>
      <c r="B10" s="52" t="s">
        <v>341</v>
      </c>
      <c r="C10" s="75" t="e">
        <f>#REF!/1000</f>
        <v>#REF!</v>
      </c>
      <c r="D10" s="75" t="e">
        <f>#REF!/1000</f>
        <v>#REF!</v>
      </c>
      <c r="E10" s="45" t="e">
        <f t="shared" si="0"/>
        <v>#REF!</v>
      </c>
      <c r="F10" s="35"/>
    </row>
    <row r="11" spans="1:6" ht="36" hidden="1" customHeight="1" x14ac:dyDescent="0.2">
      <c r="A11" s="51" t="s">
        <v>342</v>
      </c>
      <c r="B11" s="52" t="s">
        <v>343</v>
      </c>
      <c r="C11" s="75" t="e">
        <f>#REF!/1000</f>
        <v>#REF!</v>
      </c>
      <c r="D11" s="75" t="e">
        <f>#REF!/1000</f>
        <v>#REF!</v>
      </c>
      <c r="E11" s="45" t="e">
        <f t="shared" si="0"/>
        <v>#REF!</v>
      </c>
      <c r="F11" s="35"/>
    </row>
    <row r="12" spans="1:6" ht="36" hidden="1" customHeight="1" x14ac:dyDescent="0.2">
      <c r="A12" s="51" t="s">
        <v>344</v>
      </c>
      <c r="B12" s="52" t="s">
        <v>345</v>
      </c>
      <c r="C12" s="75" t="e">
        <f>#REF!/1000</f>
        <v>#REF!</v>
      </c>
      <c r="D12" s="75" t="e">
        <f>#REF!/1000</f>
        <v>#REF!</v>
      </c>
      <c r="E12" s="45" t="e">
        <f t="shared" si="0"/>
        <v>#REF!</v>
      </c>
      <c r="F12" s="35"/>
    </row>
    <row r="13" spans="1:6" ht="36" hidden="1" customHeight="1" x14ac:dyDescent="0.2">
      <c r="A13" s="51" t="s">
        <v>346</v>
      </c>
      <c r="B13" s="52" t="s">
        <v>347</v>
      </c>
      <c r="C13" s="75" t="e">
        <f>#REF!/1000</f>
        <v>#REF!</v>
      </c>
      <c r="D13" s="75" t="e">
        <f>#REF!/1000</f>
        <v>#REF!</v>
      </c>
      <c r="E13" s="45" t="e">
        <f t="shared" si="0"/>
        <v>#REF!</v>
      </c>
      <c r="F13" s="35"/>
    </row>
    <row r="14" spans="1:6" ht="15" hidden="1" customHeight="1" x14ac:dyDescent="0.2">
      <c r="A14" s="50" t="s">
        <v>339</v>
      </c>
      <c r="B14" s="47"/>
      <c r="C14" s="75"/>
      <c r="D14" s="75"/>
      <c r="E14" s="45" t="e">
        <f t="shared" si="0"/>
        <v>#DIV/0!</v>
      </c>
      <c r="F14" s="35"/>
    </row>
    <row r="15" spans="1:6" ht="24.75" customHeight="1" x14ac:dyDescent="0.2">
      <c r="A15" s="48" t="s">
        <v>348</v>
      </c>
      <c r="B15" s="49" t="s">
        <v>6</v>
      </c>
      <c r="C15" s="75">
        <f>C16</f>
        <v>218.30000000000064</v>
      </c>
      <c r="D15" s="75">
        <f>D16</f>
        <v>89.799999999999955</v>
      </c>
      <c r="E15" s="53">
        <f t="shared" si="0"/>
        <v>0.41136051305542692</v>
      </c>
      <c r="F15" s="35"/>
    </row>
    <row r="16" spans="1:6" ht="24" customHeight="1" x14ac:dyDescent="0.2">
      <c r="A16" s="51" t="s">
        <v>349</v>
      </c>
      <c r="B16" s="52" t="s">
        <v>350</v>
      </c>
      <c r="C16" s="75">
        <f>C20+C24</f>
        <v>218.30000000000064</v>
      </c>
      <c r="D16" s="75">
        <f>D20+D24</f>
        <v>89.799999999999955</v>
      </c>
      <c r="E16" s="53">
        <f t="shared" si="0"/>
        <v>0.41136051305542692</v>
      </c>
      <c r="F16" s="35"/>
    </row>
    <row r="17" spans="1:7" ht="24.75" customHeight="1" x14ac:dyDescent="0.2">
      <c r="A17" s="54" t="s">
        <v>450</v>
      </c>
      <c r="B17" s="55" t="s">
        <v>6</v>
      </c>
      <c r="C17" s="74">
        <f t="shared" ref="C17:D19" si="1">C18</f>
        <v>-3483.6</v>
      </c>
      <c r="D17" s="74">
        <f t="shared" si="1"/>
        <v>-1420</v>
      </c>
      <c r="E17" s="45">
        <f t="shared" si="0"/>
        <v>0.40762429670455852</v>
      </c>
      <c r="F17" s="35"/>
    </row>
    <row r="18" spans="1:7" ht="15" customHeight="1" x14ac:dyDescent="0.2">
      <c r="A18" s="51" t="s">
        <v>351</v>
      </c>
      <c r="B18" s="52" t="s">
        <v>352</v>
      </c>
      <c r="C18" s="75">
        <f t="shared" si="1"/>
        <v>-3483.6</v>
      </c>
      <c r="D18" s="75">
        <f t="shared" si="1"/>
        <v>-1420</v>
      </c>
      <c r="E18" s="53">
        <f t="shared" si="0"/>
        <v>0.40762429670455852</v>
      </c>
      <c r="F18" s="35"/>
      <c r="G18" s="56"/>
    </row>
    <row r="19" spans="1:7" ht="24" customHeight="1" x14ac:dyDescent="0.2">
      <c r="A19" s="51" t="s">
        <v>353</v>
      </c>
      <c r="B19" s="52" t="s">
        <v>354</v>
      </c>
      <c r="C19" s="75">
        <f t="shared" si="1"/>
        <v>-3483.6</v>
      </c>
      <c r="D19" s="75">
        <f t="shared" si="1"/>
        <v>-1420</v>
      </c>
      <c r="E19" s="53">
        <f t="shared" si="0"/>
        <v>0.40762429670455852</v>
      </c>
      <c r="F19" s="35"/>
    </row>
    <row r="20" spans="1:7" ht="24" customHeight="1" x14ac:dyDescent="0.2">
      <c r="A20" s="51" t="s">
        <v>446</v>
      </c>
      <c r="B20" s="52" t="s">
        <v>355</v>
      </c>
      <c r="C20" s="75">
        <f>-Доходы!C38</f>
        <v>-3483.6</v>
      </c>
      <c r="D20" s="75">
        <f>-Доходы!D38</f>
        <v>-1420</v>
      </c>
      <c r="E20" s="53">
        <f t="shared" si="0"/>
        <v>0.40762429670455852</v>
      </c>
      <c r="F20" s="35"/>
    </row>
    <row r="21" spans="1:7" ht="24.75" customHeight="1" x14ac:dyDescent="0.2">
      <c r="A21" s="54" t="s">
        <v>451</v>
      </c>
      <c r="B21" s="55" t="s">
        <v>6</v>
      </c>
      <c r="C21" s="74">
        <f t="shared" ref="C21:D23" si="2">C22</f>
        <v>3701.9000000000005</v>
      </c>
      <c r="D21" s="74">
        <f t="shared" si="2"/>
        <v>1509.8</v>
      </c>
      <c r="E21" s="45">
        <f t="shared" si="0"/>
        <v>0.40784462033010066</v>
      </c>
      <c r="F21" s="35"/>
    </row>
    <row r="22" spans="1:7" ht="15" customHeight="1" x14ac:dyDescent="0.2">
      <c r="A22" s="51" t="s">
        <v>356</v>
      </c>
      <c r="B22" s="52" t="s">
        <v>357</v>
      </c>
      <c r="C22" s="75">
        <f t="shared" si="2"/>
        <v>3701.9000000000005</v>
      </c>
      <c r="D22" s="75">
        <f t="shared" si="2"/>
        <v>1509.8</v>
      </c>
      <c r="E22" s="53">
        <f t="shared" si="0"/>
        <v>0.40784462033010066</v>
      </c>
      <c r="F22" s="35"/>
    </row>
    <row r="23" spans="1:7" ht="24" customHeight="1" x14ac:dyDescent="0.2">
      <c r="A23" s="51" t="s">
        <v>358</v>
      </c>
      <c r="B23" s="52" t="s">
        <v>359</v>
      </c>
      <c r="C23" s="75">
        <f t="shared" si="2"/>
        <v>3701.9000000000005</v>
      </c>
      <c r="D23" s="75">
        <f t="shared" si="2"/>
        <v>1509.8</v>
      </c>
      <c r="E23" s="53">
        <f t="shared" si="0"/>
        <v>0.40784462033010066</v>
      </c>
      <c r="F23" s="35"/>
    </row>
    <row r="24" spans="1:7" ht="24" customHeight="1" x14ac:dyDescent="0.2">
      <c r="A24" s="51" t="s">
        <v>445</v>
      </c>
      <c r="B24" s="52" t="s">
        <v>360</v>
      </c>
      <c r="C24" s="75">
        <f>Расходы!C5</f>
        <v>3701.9000000000005</v>
      </c>
      <c r="D24" s="75">
        <f>Расходы!D5</f>
        <v>1509.8</v>
      </c>
      <c r="E24" s="53">
        <f t="shared" si="0"/>
        <v>0.40784462033010066</v>
      </c>
      <c r="F24" s="35"/>
    </row>
    <row r="25" spans="1:7" ht="12.95" customHeight="1" x14ac:dyDescent="0.2">
      <c r="A25" s="36"/>
      <c r="B25" s="37"/>
      <c r="C25" s="37"/>
      <c r="D25" s="37"/>
      <c r="E25" s="38"/>
      <c r="F25" s="39"/>
    </row>
    <row r="26" spans="1:7" hidden="1" x14ac:dyDescent="0.2">
      <c r="A26" s="57"/>
      <c r="B26" s="57"/>
      <c r="C26" s="58"/>
      <c r="D26" s="58"/>
      <c r="E26" s="58"/>
      <c r="F26" s="39" t="s">
        <v>8</v>
      </c>
    </row>
  </sheetData>
  <mergeCells count="6">
    <mergeCell ref="A1:B1"/>
    <mergeCell ref="A3:A4"/>
    <mergeCell ref="B3:B4"/>
    <mergeCell ref="E3:E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70" fitToWidth="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C746779-766F-4116-8F27-E3532ED270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Источники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В. Евдокимова</dc:creator>
  <cp:lastModifiedBy>user</cp:lastModifiedBy>
  <cp:lastPrinted>2022-04-17T22:30:35Z</cp:lastPrinted>
  <dcterms:created xsi:type="dcterms:W3CDTF">2017-11-09T03:13:24Z</dcterms:created>
  <dcterms:modified xsi:type="dcterms:W3CDTF">2022-07-13T23:36:41Z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C:\Users\Peresada\AppData\Local\Кейсистемс\Свод-СМАРТ\ReportManager\0503317G_20160101_3.xlsx</vt:lpwstr>
  </property>
  <property fmtid="{D5CDD505-2E9C-101B-9397-08002B2CF9AE}" pid="3" name="Report Name">
    <vt:lpwstr>C__Users_Peresada_AppData_Local_Кейсистемс_Свод-СМАРТ_ReportManager_0503317G_20160101_3.xlsx</vt:lpwstr>
  </property>
</Properties>
</file>